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-barr-caldwell/Desktop/Westfield/Documents 2023/AHU Documents/Equipment/"/>
    </mc:Choice>
  </mc:AlternateContent>
  <xr:revisionPtr revIDLastSave="0" documentId="13_ncr:1_{A7F3AD20-FB38-E24F-BC7A-CF5B2EED5C9C}" xr6:coauthVersionLast="47" xr6:coauthVersionMax="47" xr10:uidLastSave="{00000000-0000-0000-0000-000000000000}"/>
  <bookViews>
    <workbookView xWindow="1300" yWindow="920" windowWidth="47460" windowHeight="24660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_Print_Area">'Page 1'!$A$1:$K$75</definedName>
    <definedName name="Excel_BuiltIn_Print_Area">'Page 1'!$A$1:$K$89</definedName>
    <definedName name="_xlnm.Print_Area" localSheetId="0">'Page 1'!$B$1:$K$82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4" l="1"/>
  <c r="I50" i="4"/>
  <c r="I40" i="4"/>
  <c r="I73" i="4" s="1"/>
  <c r="I62" i="3"/>
  <c r="I50" i="3"/>
  <c r="I40" i="3"/>
  <c r="J13" i="2"/>
  <c r="H70" i="2"/>
  <c r="J70" i="2" s="1"/>
  <c r="K70" i="2" s="1"/>
  <c r="H69" i="2"/>
  <c r="J69" i="2" s="1"/>
  <c r="K69" i="2" s="1"/>
  <c r="J68" i="2"/>
  <c r="K68" i="2" s="1"/>
  <c r="H68" i="2"/>
  <c r="H67" i="2"/>
  <c r="J67" i="2" s="1"/>
  <c r="K67" i="2" s="1"/>
  <c r="H66" i="2"/>
  <c r="J66" i="2" s="1"/>
  <c r="K66" i="2" s="1"/>
  <c r="I62" i="2"/>
  <c r="J60" i="2"/>
  <c r="K60" i="2" s="1"/>
  <c r="H60" i="2"/>
  <c r="H59" i="2"/>
  <c r="J59" i="2" s="1"/>
  <c r="K59" i="2" s="1"/>
  <c r="H58" i="2"/>
  <c r="J58" i="2" s="1"/>
  <c r="K58" i="2" s="1"/>
  <c r="K57" i="2"/>
  <c r="J57" i="2"/>
  <c r="H57" i="2"/>
  <c r="J56" i="2"/>
  <c r="K56" i="2" s="1"/>
  <c r="H56" i="2"/>
  <c r="H55" i="2"/>
  <c r="J55" i="2" s="1"/>
  <c r="K55" i="2" s="1"/>
  <c r="H54" i="2"/>
  <c r="J54" i="2" s="1"/>
  <c r="I50" i="2"/>
  <c r="J48" i="2"/>
  <c r="K48" i="2" s="1"/>
  <c r="H48" i="2"/>
  <c r="H47" i="2"/>
  <c r="J47" i="2" s="1"/>
  <c r="K47" i="2" s="1"/>
  <c r="H46" i="2"/>
  <c r="J46" i="2" s="1"/>
  <c r="K46" i="2" s="1"/>
  <c r="K45" i="2"/>
  <c r="J45" i="2"/>
  <c r="H45" i="2"/>
  <c r="J44" i="2"/>
  <c r="H44" i="2"/>
  <c r="I40" i="2"/>
  <c r="H37" i="2"/>
  <c r="J37" i="2" s="1"/>
  <c r="K37" i="2" s="1"/>
  <c r="K36" i="2"/>
  <c r="J36" i="2"/>
  <c r="H36" i="2"/>
  <c r="J35" i="2"/>
  <c r="K35" i="2" s="1"/>
  <c r="H35" i="2"/>
  <c r="H34" i="2"/>
  <c r="J34" i="2" s="1"/>
  <c r="K34" i="2" s="1"/>
  <c r="H33" i="2"/>
  <c r="J33" i="2" s="1"/>
  <c r="K33" i="2" s="1"/>
  <c r="K32" i="2"/>
  <c r="J32" i="2"/>
  <c r="H32" i="2"/>
  <c r="J31" i="2"/>
  <c r="K31" i="2" s="1"/>
  <c r="H31" i="2"/>
  <c r="H30" i="2"/>
  <c r="J30" i="2" s="1"/>
  <c r="K30" i="2" s="1"/>
  <c r="H29" i="2"/>
  <c r="J29" i="2" s="1"/>
  <c r="K29" i="2" s="1"/>
  <c r="K28" i="2"/>
  <c r="J28" i="2"/>
  <c r="H28" i="2"/>
  <c r="J27" i="2"/>
  <c r="K27" i="2" s="1"/>
  <c r="H27" i="2"/>
  <c r="H26" i="2"/>
  <c r="J26" i="2" s="1"/>
  <c r="K26" i="2" s="1"/>
  <c r="H25" i="2"/>
  <c r="J25" i="2" s="1"/>
  <c r="K25" i="2" s="1"/>
  <c r="K24" i="2"/>
  <c r="J24" i="2"/>
  <c r="H24" i="2"/>
  <c r="J23" i="2"/>
  <c r="K23" i="2" s="1"/>
  <c r="H23" i="2"/>
  <c r="H22" i="2"/>
  <c r="J22" i="2" s="1"/>
  <c r="K22" i="2" s="1"/>
  <c r="H21" i="2"/>
  <c r="J21" i="2" s="1"/>
  <c r="K21" i="2" s="1"/>
  <c r="K20" i="2"/>
  <c r="J20" i="2"/>
  <c r="H20" i="2"/>
  <c r="J19" i="2"/>
  <c r="K19" i="2" s="1"/>
  <c r="H19" i="2"/>
  <c r="H18" i="2"/>
  <c r="J18" i="2" s="1"/>
  <c r="K18" i="2" s="1"/>
  <c r="H17" i="2"/>
  <c r="J17" i="2" s="1"/>
  <c r="K17" i="2" s="1"/>
  <c r="K16" i="2"/>
  <c r="J16" i="2"/>
  <c r="H16" i="2"/>
  <c r="J15" i="2"/>
  <c r="K15" i="2" s="1"/>
  <c r="H15" i="2"/>
  <c r="H14" i="2"/>
  <c r="J14" i="2" s="1"/>
  <c r="K14" i="2" s="1"/>
  <c r="H13" i="2"/>
  <c r="I72" i="1"/>
  <c r="I3" i="4"/>
  <c r="N68" i="4" s="1"/>
  <c r="H68" i="4" s="1"/>
  <c r="J68" i="4" s="1"/>
  <c r="K68" i="4" s="1"/>
  <c r="I3" i="2"/>
  <c r="O58" i="2" s="1"/>
  <c r="I3" i="3"/>
  <c r="N67" i="3" s="1"/>
  <c r="H67" i="3" s="1"/>
  <c r="J67" i="3" s="1"/>
  <c r="K67" i="3" s="1"/>
  <c r="I62" i="1"/>
  <c r="P32" i="1"/>
  <c r="H32" i="1" s="1"/>
  <c r="J32" i="1" s="1"/>
  <c r="P13" i="1"/>
  <c r="H13" i="1" s="1"/>
  <c r="J13" i="1" s="1"/>
  <c r="P70" i="1"/>
  <c r="P69" i="1"/>
  <c r="P68" i="1"/>
  <c r="P67" i="1"/>
  <c r="H67" i="1" s="1"/>
  <c r="J67" i="1" s="1"/>
  <c r="P66" i="1"/>
  <c r="H66" i="1" s="1"/>
  <c r="J66" i="1" s="1"/>
  <c r="P60" i="1"/>
  <c r="H60" i="1" s="1"/>
  <c r="J60" i="1" s="1"/>
  <c r="P59" i="1"/>
  <c r="H59" i="1" s="1"/>
  <c r="J59" i="1" s="1"/>
  <c r="P58" i="1"/>
  <c r="H58" i="1" s="1"/>
  <c r="J58" i="1" s="1"/>
  <c r="P57" i="1"/>
  <c r="H57" i="1" s="1"/>
  <c r="J57" i="1" s="1"/>
  <c r="P56" i="1"/>
  <c r="H56" i="1" s="1"/>
  <c r="J56" i="1" s="1"/>
  <c r="P55" i="1"/>
  <c r="H55" i="1" s="1"/>
  <c r="J55" i="1" s="1"/>
  <c r="P54" i="1"/>
  <c r="H54" i="1" s="1"/>
  <c r="J54" i="1" s="1"/>
  <c r="H70" i="1"/>
  <c r="J70" i="1" s="1"/>
  <c r="H69" i="1"/>
  <c r="J69" i="1" s="1"/>
  <c r="H68" i="1"/>
  <c r="J68" i="1" s="1"/>
  <c r="P44" i="1"/>
  <c r="H44" i="1" s="1"/>
  <c r="J44" i="1" s="1"/>
  <c r="P45" i="1"/>
  <c r="H45" i="1" s="1"/>
  <c r="J45" i="1" s="1"/>
  <c r="P46" i="1"/>
  <c r="H46" i="1" s="1"/>
  <c r="J46" i="1" s="1"/>
  <c r="P47" i="1"/>
  <c r="H47" i="1" s="1"/>
  <c r="J47" i="1" s="1"/>
  <c r="P48" i="1"/>
  <c r="H48" i="1" s="1"/>
  <c r="J48" i="1" s="1"/>
  <c r="P14" i="1"/>
  <c r="H14" i="1" s="1"/>
  <c r="J14" i="1" s="1"/>
  <c r="P15" i="1"/>
  <c r="H15" i="1" s="1"/>
  <c r="J15" i="1" s="1"/>
  <c r="P16" i="1"/>
  <c r="H16" i="1" s="1"/>
  <c r="J16" i="1" s="1"/>
  <c r="P17" i="1"/>
  <c r="H17" i="1" s="1"/>
  <c r="J17" i="1" s="1"/>
  <c r="P18" i="1"/>
  <c r="H18" i="1" s="1"/>
  <c r="J18" i="1" s="1"/>
  <c r="P19" i="1"/>
  <c r="H19" i="1" s="1"/>
  <c r="J19" i="1" s="1"/>
  <c r="P20" i="1"/>
  <c r="H20" i="1" s="1"/>
  <c r="J20" i="1" s="1"/>
  <c r="P21" i="1"/>
  <c r="H21" i="1" s="1"/>
  <c r="J21" i="1" s="1"/>
  <c r="P22" i="1"/>
  <c r="H22" i="1" s="1"/>
  <c r="J22" i="1" s="1"/>
  <c r="P23" i="1"/>
  <c r="H23" i="1" s="1"/>
  <c r="J23" i="1" s="1"/>
  <c r="P24" i="1"/>
  <c r="H24" i="1" s="1"/>
  <c r="J24" i="1" s="1"/>
  <c r="P25" i="1"/>
  <c r="H25" i="1" s="1"/>
  <c r="J25" i="1" s="1"/>
  <c r="P26" i="1"/>
  <c r="H26" i="1" s="1"/>
  <c r="J26" i="1" s="1"/>
  <c r="P27" i="1"/>
  <c r="H27" i="1" s="1"/>
  <c r="J27" i="1" s="1"/>
  <c r="P28" i="1"/>
  <c r="H28" i="1" s="1"/>
  <c r="J28" i="1" s="1"/>
  <c r="P29" i="1"/>
  <c r="H29" i="1" s="1"/>
  <c r="J29" i="1" s="1"/>
  <c r="P30" i="1"/>
  <c r="H30" i="1" s="1"/>
  <c r="J30" i="1" s="1"/>
  <c r="P31" i="1"/>
  <c r="H31" i="1" s="1"/>
  <c r="J31" i="1" s="1"/>
  <c r="P33" i="1"/>
  <c r="H33" i="1" s="1"/>
  <c r="J33" i="1" s="1"/>
  <c r="P34" i="1"/>
  <c r="H34" i="1" s="1"/>
  <c r="J34" i="1" s="1"/>
  <c r="P35" i="1"/>
  <c r="H35" i="1" s="1"/>
  <c r="J35" i="1" s="1"/>
  <c r="P36" i="1"/>
  <c r="H36" i="1" s="1"/>
  <c r="J36" i="1" s="1"/>
  <c r="P37" i="1"/>
  <c r="H37" i="1" s="1"/>
  <c r="J37" i="1" s="1"/>
  <c r="F80" i="4"/>
  <c r="F80" i="3"/>
  <c r="I72" i="3"/>
  <c r="R1" i="3"/>
  <c r="F80" i="2"/>
  <c r="I72" i="2"/>
  <c r="I73" i="2"/>
  <c r="I78" i="1" s="1"/>
  <c r="R1" i="2"/>
  <c r="F80" i="1"/>
  <c r="I50" i="1"/>
  <c r="I40" i="1"/>
  <c r="R1" i="1"/>
  <c r="I80" i="4" l="1"/>
  <c r="I80" i="1"/>
  <c r="I80" i="2"/>
  <c r="I80" i="3"/>
  <c r="I73" i="3"/>
  <c r="I79" i="1" s="1"/>
  <c r="K13" i="2"/>
  <c r="K40" i="2" s="1"/>
  <c r="J40" i="2"/>
  <c r="J50" i="2"/>
  <c r="J62" i="2"/>
  <c r="K54" i="2"/>
  <c r="K62" i="2" s="1"/>
  <c r="K44" i="2"/>
  <c r="K50" i="2" s="1"/>
  <c r="K47" i="1"/>
  <c r="K55" i="1"/>
  <c r="K59" i="1"/>
  <c r="K69" i="1"/>
  <c r="K56" i="1"/>
  <c r="K60" i="1"/>
  <c r="K48" i="1"/>
  <c r="K70" i="1"/>
  <c r="K67" i="1"/>
  <c r="K68" i="1"/>
  <c r="K57" i="1"/>
  <c r="K54" i="1"/>
  <c r="K58" i="1"/>
  <c r="K45" i="1"/>
  <c r="K46" i="1"/>
  <c r="K31" i="1"/>
  <c r="K35" i="1"/>
  <c r="K30" i="1"/>
  <c r="K15" i="1"/>
  <c r="K23" i="1"/>
  <c r="K26" i="1"/>
  <c r="K36" i="1"/>
  <c r="K27" i="1"/>
  <c r="K20" i="1"/>
  <c r="K28" i="1"/>
  <c r="K33" i="1"/>
  <c r="K24" i="1"/>
  <c r="K16" i="1"/>
  <c r="K22" i="1"/>
  <c r="K17" i="1"/>
  <c r="K21" i="1"/>
  <c r="K32" i="1"/>
  <c r="K19" i="1"/>
  <c r="K37" i="1"/>
  <c r="K18" i="1"/>
  <c r="K14" i="1"/>
  <c r="K34" i="1"/>
  <c r="K25" i="1"/>
  <c r="K29" i="1"/>
  <c r="O19" i="2"/>
  <c r="O35" i="2"/>
  <c r="O67" i="2"/>
  <c r="N25" i="3"/>
  <c r="H25" i="3" s="1"/>
  <c r="J25" i="3" s="1"/>
  <c r="K25" i="3" s="1"/>
  <c r="N47" i="3"/>
  <c r="H47" i="3" s="1"/>
  <c r="J47" i="3" s="1"/>
  <c r="K47" i="3" s="1"/>
  <c r="O23" i="2"/>
  <c r="O45" i="2"/>
  <c r="N13" i="3"/>
  <c r="H13" i="3" s="1"/>
  <c r="J13" i="3" s="1"/>
  <c r="K13" i="3" s="1"/>
  <c r="N29" i="3"/>
  <c r="H29" i="3" s="1"/>
  <c r="J29" i="3" s="1"/>
  <c r="K29" i="3" s="1"/>
  <c r="N56" i="3"/>
  <c r="H56" i="3" s="1"/>
  <c r="J56" i="3" s="1"/>
  <c r="K56" i="3" s="1"/>
  <c r="O27" i="2"/>
  <c r="O54" i="2"/>
  <c r="N17" i="3"/>
  <c r="H17" i="3" s="1"/>
  <c r="J17" i="3" s="1"/>
  <c r="K17" i="3" s="1"/>
  <c r="N33" i="3"/>
  <c r="H33" i="3" s="1"/>
  <c r="J33" i="3" s="1"/>
  <c r="K33" i="3" s="1"/>
  <c r="N60" i="3"/>
  <c r="H60" i="3" s="1"/>
  <c r="J60" i="3" s="1"/>
  <c r="K60" i="3" s="1"/>
  <c r="O15" i="2"/>
  <c r="O31" i="2"/>
  <c r="N21" i="3"/>
  <c r="H21" i="3" s="1"/>
  <c r="J21" i="3" s="1"/>
  <c r="K21" i="3" s="1"/>
  <c r="N37" i="3"/>
  <c r="H37" i="3" s="1"/>
  <c r="J37" i="3" s="1"/>
  <c r="K37" i="3" s="1"/>
  <c r="N69" i="3"/>
  <c r="H69" i="3" s="1"/>
  <c r="J69" i="3" s="1"/>
  <c r="K69" i="3" s="1"/>
  <c r="N15" i="4"/>
  <c r="H15" i="4" s="1"/>
  <c r="J15" i="4" s="1"/>
  <c r="K15" i="4" s="1"/>
  <c r="N19" i="4"/>
  <c r="H19" i="4" s="1"/>
  <c r="J19" i="4" s="1"/>
  <c r="K19" i="4" s="1"/>
  <c r="N23" i="4"/>
  <c r="H23" i="4" s="1"/>
  <c r="J23" i="4" s="1"/>
  <c r="K23" i="4" s="1"/>
  <c r="N27" i="4"/>
  <c r="H27" i="4" s="1"/>
  <c r="J27" i="4" s="1"/>
  <c r="K27" i="4" s="1"/>
  <c r="N31" i="4"/>
  <c r="H31" i="4" s="1"/>
  <c r="J31" i="4" s="1"/>
  <c r="K31" i="4" s="1"/>
  <c r="N35" i="4"/>
  <c r="H35" i="4" s="1"/>
  <c r="J35" i="4" s="1"/>
  <c r="K35" i="4" s="1"/>
  <c r="N45" i="4"/>
  <c r="H45" i="4" s="1"/>
  <c r="J45" i="4" s="1"/>
  <c r="K45" i="4" s="1"/>
  <c r="N54" i="4"/>
  <c r="H54" i="4" s="1"/>
  <c r="J54" i="4" s="1"/>
  <c r="J62" i="4" s="1"/>
  <c r="N58" i="4"/>
  <c r="H58" i="4" s="1"/>
  <c r="J58" i="4" s="1"/>
  <c r="K58" i="4" s="1"/>
  <c r="N67" i="4"/>
  <c r="H67" i="4" s="1"/>
  <c r="J67" i="4" s="1"/>
  <c r="K67" i="4" s="1"/>
  <c r="O16" i="2"/>
  <c r="O20" i="2"/>
  <c r="O24" i="2"/>
  <c r="O28" i="2"/>
  <c r="O32" i="2"/>
  <c r="O36" i="2"/>
  <c r="O46" i="2"/>
  <c r="O55" i="2"/>
  <c r="O59" i="2"/>
  <c r="O68" i="2"/>
  <c r="N14" i="3"/>
  <c r="H14" i="3" s="1"/>
  <c r="J14" i="3" s="1"/>
  <c r="K14" i="3" s="1"/>
  <c r="N18" i="3"/>
  <c r="H18" i="3" s="1"/>
  <c r="J18" i="3" s="1"/>
  <c r="K18" i="3" s="1"/>
  <c r="N22" i="3"/>
  <c r="H22" i="3" s="1"/>
  <c r="J22" i="3" s="1"/>
  <c r="K22" i="3" s="1"/>
  <c r="N26" i="3"/>
  <c r="H26" i="3" s="1"/>
  <c r="J26" i="3" s="1"/>
  <c r="K26" i="3" s="1"/>
  <c r="N30" i="3"/>
  <c r="H30" i="3" s="1"/>
  <c r="J30" i="3" s="1"/>
  <c r="K30" i="3" s="1"/>
  <c r="N34" i="3"/>
  <c r="H34" i="3" s="1"/>
  <c r="J34" i="3" s="1"/>
  <c r="K34" i="3" s="1"/>
  <c r="N44" i="3"/>
  <c r="H44" i="3" s="1"/>
  <c r="J44" i="3" s="1"/>
  <c r="K44" i="3" s="1"/>
  <c r="K50" i="3" s="1"/>
  <c r="N48" i="3"/>
  <c r="H48" i="3" s="1"/>
  <c r="J48" i="3" s="1"/>
  <c r="K48" i="3" s="1"/>
  <c r="N57" i="3"/>
  <c r="H57" i="3" s="1"/>
  <c r="J57" i="3" s="1"/>
  <c r="K57" i="3" s="1"/>
  <c r="N66" i="3"/>
  <c r="H66" i="3" s="1"/>
  <c r="J66" i="3" s="1"/>
  <c r="K66" i="3" s="1"/>
  <c r="N70" i="3"/>
  <c r="H70" i="3" s="1"/>
  <c r="J70" i="3" s="1"/>
  <c r="K70" i="3" s="1"/>
  <c r="N16" i="4"/>
  <c r="H16" i="4" s="1"/>
  <c r="J16" i="4" s="1"/>
  <c r="K16" i="4" s="1"/>
  <c r="N20" i="4"/>
  <c r="H20" i="4" s="1"/>
  <c r="J20" i="4" s="1"/>
  <c r="K20" i="4" s="1"/>
  <c r="N24" i="4"/>
  <c r="H24" i="4" s="1"/>
  <c r="J24" i="4" s="1"/>
  <c r="K24" i="4" s="1"/>
  <c r="N28" i="4"/>
  <c r="H28" i="4" s="1"/>
  <c r="J28" i="4" s="1"/>
  <c r="K28" i="4" s="1"/>
  <c r="N32" i="4"/>
  <c r="H32" i="4" s="1"/>
  <c r="J32" i="4" s="1"/>
  <c r="K32" i="4" s="1"/>
  <c r="N36" i="4"/>
  <c r="H36" i="4" s="1"/>
  <c r="J36" i="4" s="1"/>
  <c r="K36" i="4" s="1"/>
  <c r="N46" i="4"/>
  <c r="H46" i="4" s="1"/>
  <c r="J46" i="4" s="1"/>
  <c r="K46" i="4" s="1"/>
  <c r="N55" i="4"/>
  <c r="H55" i="4" s="1"/>
  <c r="J55" i="4" s="1"/>
  <c r="K55" i="4" s="1"/>
  <c r="N59" i="4"/>
  <c r="H59" i="4" s="1"/>
  <c r="J59" i="4" s="1"/>
  <c r="K59" i="4" s="1"/>
  <c r="O13" i="2"/>
  <c r="O17" i="2"/>
  <c r="O21" i="2"/>
  <c r="O25" i="2"/>
  <c r="O29" i="2"/>
  <c r="O33" i="2"/>
  <c r="O37" i="2"/>
  <c r="O47" i="2"/>
  <c r="O56" i="2"/>
  <c r="O60" i="2"/>
  <c r="O69" i="2"/>
  <c r="N15" i="3"/>
  <c r="H15" i="3" s="1"/>
  <c r="J15" i="3" s="1"/>
  <c r="K15" i="3" s="1"/>
  <c r="N19" i="3"/>
  <c r="H19" i="3" s="1"/>
  <c r="J19" i="3" s="1"/>
  <c r="K19" i="3" s="1"/>
  <c r="N23" i="3"/>
  <c r="H23" i="3" s="1"/>
  <c r="J23" i="3" s="1"/>
  <c r="K23" i="3" s="1"/>
  <c r="N27" i="3"/>
  <c r="H27" i="3" s="1"/>
  <c r="J27" i="3" s="1"/>
  <c r="K27" i="3" s="1"/>
  <c r="N31" i="3"/>
  <c r="H31" i="3" s="1"/>
  <c r="J31" i="3" s="1"/>
  <c r="K31" i="3" s="1"/>
  <c r="N35" i="3"/>
  <c r="H35" i="3" s="1"/>
  <c r="J35" i="3" s="1"/>
  <c r="K35" i="3" s="1"/>
  <c r="N45" i="3"/>
  <c r="H45" i="3" s="1"/>
  <c r="J45" i="3" s="1"/>
  <c r="K45" i="3" s="1"/>
  <c r="N54" i="3"/>
  <c r="H54" i="3" s="1"/>
  <c r="J54" i="3" s="1"/>
  <c r="K54" i="3" s="1"/>
  <c r="K62" i="3" s="1"/>
  <c r="N58" i="3"/>
  <c r="H58" i="3" s="1"/>
  <c r="J58" i="3" s="1"/>
  <c r="K58" i="3" s="1"/>
  <c r="N13" i="4"/>
  <c r="H13" i="4" s="1"/>
  <c r="J13" i="4" s="1"/>
  <c r="K13" i="4" s="1"/>
  <c r="K40" i="4" s="1"/>
  <c r="N17" i="4"/>
  <c r="H17" i="4" s="1"/>
  <c r="J17" i="4" s="1"/>
  <c r="K17" i="4" s="1"/>
  <c r="N21" i="4"/>
  <c r="H21" i="4" s="1"/>
  <c r="J21" i="4" s="1"/>
  <c r="K21" i="4" s="1"/>
  <c r="N25" i="4"/>
  <c r="H25" i="4" s="1"/>
  <c r="J25" i="4" s="1"/>
  <c r="K25" i="4" s="1"/>
  <c r="N29" i="4"/>
  <c r="H29" i="4" s="1"/>
  <c r="J29" i="4" s="1"/>
  <c r="K29" i="4" s="1"/>
  <c r="N33" i="4"/>
  <c r="H33" i="4" s="1"/>
  <c r="J33" i="4" s="1"/>
  <c r="K33" i="4" s="1"/>
  <c r="N37" i="4"/>
  <c r="H37" i="4" s="1"/>
  <c r="J37" i="4" s="1"/>
  <c r="K37" i="4" s="1"/>
  <c r="N47" i="4"/>
  <c r="H47" i="4" s="1"/>
  <c r="J47" i="4" s="1"/>
  <c r="K47" i="4" s="1"/>
  <c r="N56" i="4"/>
  <c r="H56" i="4" s="1"/>
  <c r="J56" i="4" s="1"/>
  <c r="K56" i="4" s="1"/>
  <c r="N60" i="4"/>
  <c r="H60" i="4" s="1"/>
  <c r="J60" i="4" s="1"/>
  <c r="K60" i="4" s="1"/>
  <c r="N69" i="4"/>
  <c r="H69" i="4" s="1"/>
  <c r="J69" i="4" s="1"/>
  <c r="K69" i="4" s="1"/>
  <c r="O14" i="2"/>
  <c r="O18" i="2"/>
  <c r="O22" i="2"/>
  <c r="O26" i="2"/>
  <c r="O30" i="2"/>
  <c r="O34" i="2"/>
  <c r="O44" i="2"/>
  <c r="O48" i="2"/>
  <c r="O57" i="2"/>
  <c r="O66" i="2"/>
  <c r="O70" i="2"/>
  <c r="N16" i="3"/>
  <c r="H16" i="3" s="1"/>
  <c r="J16" i="3" s="1"/>
  <c r="K16" i="3" s="1"/>
  <c r="N20" i="3"/>
  <c r="H20" i="3" s="1"/>
  <c r="J20" i="3" s="1"/>
  <c r="K20" i="3" s="1"/>
  <c r="N24" i="3"/>
  <c r="H24" i="3" s="1"/>
  <c r="J24" i="3" s="1"/>
  <c r="K24" i="3" s="1"/>
  <c r="N28" i="3"/>
  <c r="H28" i="3" s="1"/>
  <c r="J28" i="3" s="1"/>
  <c r="K28" i="3" s="1"/>
  <c r="N32" i="3"/>
  <c r="H32" i="3" s="1"/>
  <c r="J32" i="3" s="1"/>
  <c r="K32" i="3" s="1"/>
  <c r="N36" i="3"/>
  <c r="H36" i="3" s="1"/>
  <c r="J36" i="3" s="1"/>
  <c r="K36" i="3" s="1"/>
  <c r="N46" i="3"/>
  <c r="H46" i="3" s="1"/>
  <c r="J46" i="3" s="1"/>
  <c r="K46" i="3" s="1"/>
  <c r="N55" i="3"/>
  <c r="H55" i="3" s="1"/>
  <c r="J55" i="3" s="1"/>
  <c r="K55" i="3" s="1"/>
  <c r="N59" i="3"/>
  <c r="H59" i="3" s="1"/>
  <c r="J59" i="3" s="1"/>
  <c r="K59" i="3" s="1"/>
  <c r="N68" i="3"/>
  <c r="H68" i="3" s="1"/>
  <c r="J68" i="3" s="1"/>
  <c r="K68" i="3" s="1"/>
  <c r="N14" i="4"/>
  <c r="H14" i="4" s="1"/>
  <c r="J14" i="4" s="1"/>
  <c r="K14" i="4" s="1"/>
  <c r="N18" i="4"/>
  <c r="H18" i="4" s="1"/>
  <c r="J18" i="4" s="1"/>
  <c r="K18" i="4" s="1"/>
  <c r="N22" i="4"/>
  <c r="H22" i="4" s="1"/>
  <c r="J22" i="4" s="1"/>
  <c r="K22" i="4" s="1"/>
  <c r="N26" i="4"/>
  <c r="H26" i="4" s="1"/>
  <c r="J26" i="4" s="1"/>
  <c r="K26" i="4" s="1"/>
  <c r="N30" i="4"/>
  <c r="H30" i="4" s="1"/>
  <c r="J30" i="4" s="1"/>
  <c r="K30" i="4" s="1"/>
  <c r="N34" i="4"/>
  <c r="H34" i="4" s="1"/>
  <c r="J34" i="4" s="1"/>
  <c r="K34" i="4" s="1"/>
  <c r="N44" i="4"/>
  <c r="H44" i="4" s="1"/>
  <c r="J44" i="4" s="1"/>
  <c r="J50" i="4" s="1"/>
  <c r="N48" i="4"/>
  <c r="H48" i="4" s="1"/>
  <c r="J48" i="4" s="1"/>
  <c r="K48" i="4" s="1"/>
  <c r="N57" i="4"/>
  <c r="H57" i="4" s="1"/>
  <c r="J57" i="4" s="1"/>
  <c r="K57" i="4" s="1"/>
  <c r="N66" i="4"/>
  <c r="H66" i="4" s="1"/>
  <c r="J66" i="4" s="1"/>
  <c r="K66" i="4" s="1"/>
  <c r="N70" i="4"/>
  <c r="H70" i="4" s="1"/>
  <c r="J70" i="4" s="1"/>
  <c r="K70" i="4" s="1"/>
  <c r="J62" i="1"/>
  <c r="I73" i="1"/>
  <c r="I77" i="2" s="1"/>
  <c r="J50" i="1"/>
  <c r="K44" i="1"/>
  <c r="J72" i="1"/>
  <c r="I78" i="2"/>
  <c r="I78" i="3"/>
  <c r="I78" i="4"/>
  <c r="K66" i="1"/>
  <c r="I79" i="3"/>
  <c r="I79" i="4"/>
  <c r="K40" i="3" l="1"/>
  <c r="J50" i="3"/>
  <c r="J62" i="3"/>
  <c r="J40" i="4"/>
  <c r="J40" i="3"/>
  <c r="K44" i="4"/>
  <c r="K50" i="4" s="1"/>
  <c r="D80" i="1" s="1"/>
  <c r="K54" i="4"/>
  <c r="K62" i="4" s="1"/>
  <c r="E80" i="1" s="1"/>
  <c r="C80" i="2"/>
  <c r="C80" i="4"/>
  <c r="C80" i="1"/>
  <c r="C80" i="3"/>
  <c r="D80" i="4"/>
  <c r="D80" i="2"/>
  <c r="D80" i="3"/>
  <c r="E80" i="2"/>
  <c r="E80" i="3"/>
  <c r="I79" i="2"/>
  <c r="K72" i="1"/>
  <c r="F77" i="1" s="1"/>
  <c r="K62" i="1"/>
  <c r="E77" i="2" s="1"/>
  <c r="K50" i="1"/>
  <c r="D77" i="3" s="1"/>
  <c r="J40" i="1"/>
  <c r="K13" i="1"/>
  <c r="K40" i="1" s="1"/>
  <c r="C77" i="2" s="1"/>
  <c r="D79" i="4"/>
  <c r="I77" i="4"/>
  <c r="I82" i="4" s="1"/>
  <c r="I77" i="1"/>
  <c r="I82" i="1" s="1"/>
  <c r="I77" i="3"/>
  <c r="I82" i="3" s="1"/>
  <c r="I82" i="2"/>
  <c r="J72" i="3"/>
  <c r="E78" i="4"/>
  <c r="K72" i="2"/>
  <c r="F78" i="3" s="1"/>
  <c r="J72" i="2"/>
  <c r="E79" i="2"/>
  <c r="D78" i="1"/>
  <c r="K72" i="3"/>
  <c r="E77" i="3"/>
  <c r="F77" i="3"/>
  <c r="F77" i="4"/>
  <c r="E80" i="4" l="1"/>
  <c r="K80" i="1"/>
  <c r="K80" i="3"/>
  <c r="K80" i="2"/>
  <c r="K80" i="4"/>
  <c r="F77" i="2"/>
  <c r="E77" i="1"/>
  <c r="E77" i="4"/>
  <c r="D77" i="2"/>
  <c r="C79" i="3"/>
  <c r="D77" i="1"/>
  <c r="D77" i="4"/>
  <c r="E78" i="1"/>
  <c r="C77" i="1"/>
  <c r="C77" i="4"/>
  <c r="C77" i="3"/>
  <c r="K74" i="1"/>
  <c r="K77" i="1" s="1"/>
  <c r="D79" i="3"/>
  <c r="D79" i="2"/>
  <c r="D79" i="1"/>
  <c r="C78" i="1"/>
  <c r="E78" i="2"/>
  <c r="E82" i="2" s="1"/>
  <c r="F78" i="2"/>
  <c r="F78" i="1"/>
  <c r="F78" i="4"/>
  <c r="E78" i="3"/>
  <c r="C78" i="4"/>
  <c r="C78" i="3"/>
  <c r="F79" i="2"/>
  <c r="D78" i="4"/>
  <c r="D78" i="3"/>
  <c r="E79" i="1"/>
  <c r="D78" i="2"/>
  <c r="K74" i="2"/>
  <c r="E79" i="4"/>
  <c r="F79" i="4"/>
  <c r="F79" i="1"/>
  <c r="E79" i="3"/>
  <c r="F79" i="3"/>
  <c r="F82" i="3" s="1"/>
  <c r="D82" i="1" l="1"/>
  <c r="D82" i="4"/>
  <c r="D82" i="2"/>
  <c r="C79" i="1"/>
  <c r="C82" i="1" s="1"/>
  <c r="K74" i="3"/>
  <c r="C79" i="4"/>
  <c r="K79" i="4" s="1"/>
  <c r="C79" i="2"/>
  <c r="C82" i="2" s="1"/>
  <c r="E82" i="1"/>
  <c r="K77" i="4"/>
  <c r="D82" i="3"/>
  <c r="K77" i="3"/>
  <c r="K77" i="2"/>
  <c r="F82" i="2"/>
  <c r="E82" i="3"/>
  <c r="F82" i="1"/>
  <c r="K78" i="1"/>
  <c r="F82" i="4"/>
  <c r="K78" i="4"/>
  <c r="K78" i="3"/>
  <c r="C82" i="3"/>
  <c r="E82" i="4"/>
  <c r="K78" i="2"/>
  <c r="K79" i="3"/>
  <c r="K79" i="1" l="1"/>
  <c r="K82" i="1" s="1"/>
  <c r="C82" i="4"/>
  <c r="K79" i="2"/>
  <c r="K82" i="2" s="1"/>
  <c r="K82" i="4"/>
  <c r="K82" i="3"/>
</calcChain>
</file>

<file path=xl/sharedStrings.xml><?xml version="1.0" encoding="utf-8"?>
<sst xmlns="http://schemas.openxmlformats.org/spreadsheetml/2006/main" count="434" uniqueCount="188">
  <si>
    <t>WESTFIELD DIVING EQUIPMENT LIST</t>
  </si>
  <si>
    <t>Equipment List for:</t>
  </si>
  <si>
    <t>Date of List:</t>
  </si>
  <si>
    <t xml:space="preserve"> </t>
  </si>
  <si>
    <t>Depreciation Scale used:</t>
  </si>
  <si>
    <t>Years Since Purchase</t>
  </si>
  <si>
    <t>6+</t>
  </si>
  <si>
    <t>Total Depreciation</t>
  </si>
  <si>
    <t>ITEM</t>
  </si>
  <si>
    <t>BOUGHT FROM</t>
  </si>
  <si>
    <t>SERIAL NO.</t>
  </si>
  <si>
    <t>DATE OF PURCHASE</t>
  </si>
  <si>
    <t>Age when Purchased  (in years, 0 for new)</t>
  </si>
  <si>
    <t>Total age (years)</t>
  </si>
  <si>
    <t>Value when Purchased</t>
  </si>
  <si>
    <t>Less Westfield's Depreciation</t>
  </si>
  <si>
    <t>Current Insurable Value</t>
  </si>
  <si>
    <t>Standard Dive Equipment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</si>
  <si>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</si>
  <si>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</si>
  <si>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</si>
  <si>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</si>
  <si>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</si>
  <si>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</si>
  <si>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</si>
  <si>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</si>
  <si>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</si>
  <si>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</si>
  <si>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</si>
  <si>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</si>
  <si>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</si>
  <si>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</si>
  <si>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TOTAL</t>
  </si>
  <si>
    <t>Re-Breather Equipment</t>
  </si>
  <si>
    <t>TOTAL</t>
  </si>
  <si>
    <t>Camera Equipment</t>
  </si>
  <si>
    <t xml:space="preserve"> </t>
  </si>
  <si>
    <t xml:space="preserve"> </t>
  </si>
  <si>
    <t>TOTAL</t>
  </si>
  <si>
    <t>Compressor Equipment</t>
  </si>
  <si>
    <t>TOTAL</t>
  </si>
  <si>
    <t>TOTAL SUMS INSURED</t>
  </si>
  <si>
    <t xml:space="preserve"> </t>
  </si>
  <si>
    <t>Re-Breathe Equipment</t>
  </si>
  <si>
    <t>Purchase Value</t>
  </si>
  <si>
    <t>Insurable Sums</t>
  </si>
  <si>
    <t xml:space="preserve"> </t>
  </si>
  <si>
    <t xml:space="preserve"> </t>
  </si>
  <si>
    <t>Page 1 Total Sums Insured</t>
  </si>
  <si>
    <t>Page 2 Total Sums Insured</t>
  </si>
  <si>
    <t>Page 3 Total Sums Insured</t>
  </si>
  <si>
    <t>Page 4 Total Sums Insured</t>
  </si>
  <si>
    <t>TOTAL SUMS INSURED</t>
  </si>
  <si>
    <t>WESTFIELD DIVING EQUIPMENT LIST</t>
  </si>
  <si>
    <t>Page 2</t>
  </si>
  <si>
    <t>Equipment List for:</t>
  </si>
  <si>
    <t xml:space="preserve"> </t>
  </si>
  <si>
    <t>Date of List:</t>
  </si>
  <si>
    <t>Depreciation Scale used:</t>
  </si>
  <si>
    <t>Years Since Purchase</t>
  </si>
  <si>
    <t>6+</t>
  </si>
  <si>
    <t>Total Depreciation</t>
  </si>
  <si>
    <t>ITEM</t>
  </si>
  <si>
    <t>BOUGHT FROM</t>
  </si>
  <si>
    <t>SERIAL NO.</t>
  </si>
  <si>
    <t>DATE OF PURCHASE</t>
  </si>
  <si>
    <t>Age when Purchased  (in years, 0 for new)</t>
  </si>
  <si>
    <t>Total age (years)</t>
  </si>
  <si>
    <t>Value when Purchased</t>
  </si>
  <si>
    <t>Less Westfield's Depreciation</t>
  </si>
  <si>
    <t>Current Insurable Value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</si>
  <si>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</si>
  <si>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</si>
  <si>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</si>
  <si>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</si>
  <si>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</si>
  <si>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</si>
  <si>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</si>
  <si>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</si>
  <si>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</si>
  <si>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</si>
  <si>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>TOTAL</t>
  </si>
  <si>
    <t>TOTAL SUMS INSURED</t>
  </si>
  <si>
    <t xml:space="preserve"> </t>
  </si>
  <si>
    <t>Standard Dive Equipment</t>
  </si>
  <si>
    <t>Re-Breathe Equipment</t>
  </si>
  <si>
    <t>Camera Equipment</t>
  </si>
  <si>
    <t>Compressor Equipment</t>
  </si>
  <si>
    <t>Purchase Value</t>
  </si>
  <si>
    <t>Insurable Sums</t>
  </si>
  <si>
    <t xml:space="preserve"> </t>
  </si>
  <si>
    <t xml:space="preserve"> </t>
  </si>
  <si>
    <t>Page 1 Total Sums Insured</t>
  </si>
  <si>
    <t>Page 2 Total Sums Insured</t>
  </si>
  <si>
    <t>Page 3 Total Sums Insured</t>
  </si>
  <si>
    <t>Page 4 Total Sums Insured</t>
  </si>
  <si>
    <t>TOTAL SUMS INSURED</t>
  </si>
  <si>
    <t>WESTFIELD DIVING EQUIPMENT LIST</t>
  </si>
  <si>
    <t>Page 3</t>
  </si>
  <si>
    <t>Equipment List for:</t>
  </si>
  <si>
    <t xml:space="preserve"> </t>
  </si>
  <si>
    <t>Date of List:</t>
  </si>
  <si>
    <t>Depreciation Scale used:</t>
  </si>
  <si>
    <t>Years Since Purchase</t>
  </si>
  <si>
    <t>6+</t>
  </si>
  <si>
    <t>Total Depreciation</t>
  </si>
  <si>
    <t>ITEM</t>
  </si>
  <si>
    <t>BOUGHT FROM</t>
  </si>
  <si>
    <t>SERIAL NO.</t>
  </si>
  <si>
    <t>DATE OF PURCHASE</t>
  </si>
  <si>
    <t>Age when Purchased  (in years, 0 for new)</t>
  </si>
  <si>
    <t>Total age (years)</t>
  </si>
  <si>
    <t>Value when Purchased</t>
  </si>
  <si>
    <t>Less Westfield's Depreciation</t>
  </si>
  <si>
    <t>Current Insurable Value</t>
  </si>
  <si>
    <t>Standard Dive Equipment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</si>
  <si>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</si>
  <si>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</si>
  <si>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</si>
  <si>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</si>
  <si>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</si>
  <si>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</si>
  <si>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</si>
  <si>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</si>
  <si>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</si>
  <si>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</si>
  <si>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>TOTAL</t>
  </si>
  <si>
    <t>TOTAL SUMS INSURED</t>
  </si>
  <si>
    <t xml:space="preserve"> </t>
  </si>
  <si>
    <t>Standard Dive Equipment</t>
  </si>
  <si>
    <t>Re-Breathe Equipment</t>
  </si>
  <si>
    <t>Camera Equipment</t>
  </si>
  <si>
    <t>Compressor Equipment</t>
  </si>
  <si>
    <t>Purchase Value</t>
  </si>
  <si>
    <t>Insurable Sums</t>
  </si>
  <si>
    <t xml:space="preserve"> </t>
  </si>
  <si>
    <t xml:space="preserve"> </t>
  </si>
  <si>
    <t>Page 1 Total Sums Insured</t>
  </si>
  <si>
    <t>Page 2 Total Sums Insured</t>
  </si>
  <si>
    <t>Page 3 Total Sums Insured</t>
  </si>
  <si>
    <t>Page 4 Total Sums Insured</t>
  </si>
  <si>
    <t>TOTAL SUMS INSURED</t>
  </si>
  <si>
    <t>WESTFIELD DIVING EQUIPMENT LIST</t>
  </si>
  <si>
    <t>Page 4</t>
  </si>
  <si>
    <t>Equipment List for:</t>
  </si>
  <si>
    <t>Date of List:</t>
  </si>
  <si>
    <t xml:space="preserve"> </t>
  </si>
  <si>
    <t>Depreciation Scale used:</t>
  </si>
  <si>
    <t>Years Since Purchase</t>
  </si>
  <si>
    <t>6+</t>
  </si>
  <si>
    <t>Total Depreciation</t>
  </si>
  <si>
    <t>ITEM</t>
  </si>
  <si>
    <t>BOUGHT FROM</t>
  </si>
  <si>
    <t>SERIAL NO.</t>
  </si>
  <si>
    <t>DATE OF PURCHASE</t>
  </si>
  <si>
    <t>Age when Purchased  (in years, 0 for new)</t>
  </si>
  <si>
    <t>Total age (years)</t>
  </si>
  <si>
    <t>Value when Purchased</t>
  </si>
  <si>
    <t>Less Westfield's Depreciation</t>
  </si>
  <si>
    <t>Current Insurable Value</t>
  </si>
  <si>
    <t>Standard Dive Equipment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</si>
  <si>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</si>
  <si>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</si>
  <si>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</si>
  <si>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</si>
  <si>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</si>
  <si>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</si>
  <si>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</si>
  <si>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</si>
  <si>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</si>
  <si>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 xml:space="preserve"> </t>
  </si>
  <si>
    <t>TOTAL</t>
  </si>
  <si>
    <t>TOTAL SUMS INSURED</t>
  </si>
  <si>
    <t xml:space="preserve"> </t>
  </si>
  <si>
    <t>Standard Dive Equipment</t>
  </si>
  <si>
    <t>Re-Breathe Equipment</t>
  </si>
  <si>
    <t>Camera Equipment</t>
  </si>
  <si>
    <t>Compressor Equipment</t>
  </si>
  <si>
    <t>Purchase Value</t>
  </si>
  <si>
    <t>Insurable Sums</t>
  </si>
  <si>
    <t xml:space="preserve"> </t>
  </si>
  <si>
    <t xml:space="preserve"> </t>
  </si>
  <si>
    <t>Page 1 Total Sums Insured</t>
  </si>
  <si>
    <t>Page 2 Total Sums Insured</t>
  </si>
  <si>
    <t>Page 3 Total Sums Insured</t>
  </si>
  <si>
    <t>Page 4 Total Sums Insured</t>
  </si>
  <si>
    <t>TOTAL SUMS INSURED</t>
  </si>
  <si>
    <t>ONLY TYPE IN THE WHITE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</si>
</sst>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mm/dd/yy"/>
    <numFmt numFmtId="165" formatCode="#0.##"/>
    <numFmt numFmtId="166" formatCode="d/mm/yyyy"/>
    <numFmt numFmtId="167" formatCode="#0.##%"/>
    <numFmt numFmtId="170" formatCode="[&gt;=0][$£]#0.00;&quot;-&quot;[$£]#0.00"/>
    <numFmt numFmtId="171" formatCode="#0000.##"/>
    <numFmt numFmtId="172" formatCode="&quot;£&quot;#,##0.00"/>
    <numFmt numFmtId="173" formatCode="m/d/yyyy"/>
    <numFmt numFmtId="174" formatCode="#0"/>
    <numFmt numFmtId="175" formatCode="#.00"/>
    <numFmt numFmtId="177" formatCode="[&gt;=0][$£]#,##0.00;&quot;-&quot;[$£]#,##0.00"/>
  </numFmts>
  <fonts count="34">
    <font>
      <sz val="10"/>
      <name val="Arial"/>
    </font>
    <font>
      <sz val="12"/>
      <name val="Helvetica Neue"/>
      <family val="2"/>
    </font>
    <font>
      <sz val="12"/>
      <color rgb="FF323130"/>
      <name val="Calibri"/>
      <family val="2"/>
    </font>
    <font>
      <sz val="12"/>
      <color rgb="FF323130"/>
      <name val="Calibri1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808080"/>
      <name val="Arial"/>
      <family val="2"/>
    </font>
    <font>
      <b/>
      <sz val="12"/>
      <color rgb="FF808080"/>
      <name val="Arial"/>
      <family val="2"/>
    </font>
    <font>
      <sz val="12"/>
      <color rgb="FF323130"/>
      <name val="Arial"/>
      <family val="2"/>
    </font>
    <font>
      <b/>
      <sz val="12"/>
      <color theme="1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2"/>
      <color theme="1"/>
      <name val="Helvetica Neue"/>
      <family val="2"/>
    </font>
    <font>
      <b/>
      <u/>
      <sz val="12"/>
      <name val="Arial Black"/>
      <family val="2"/>
    </font>
    <font>
      <sz val="12"/>
      <color rgb="FF808080"/>
      <name val="Arial Bold"/>
    </font>
    <font>
      <sz val="12"/>
      <color rgb="FF808080"/>
      <name val="Helvetica Neue"/>
      <family val="2"/>
    </font>
    <font>
      <b/>
      <sz val="12"/>
      <color rgb="FF808080"/>
      <name val="Helvetica Neue"/>
      <family val="2"/>
    </font>
    <font>
      <b/>
      <sz val="12"/>
      <name val="Helvetica Neue"/>
      <family val="2"/>
    </font>
    <font>
      <b/>
      <u/>
      <sz val="12"/>
      <name val="Helvetica Neue"/>
      <family val="2"/>
    </font>
    <font>
      <sz val="12"/>
      <name val="Helvetica Neue1"/>
    </font>
    <font>
      <sz val="12"/>
      <name val="Times New Roman"/>
      <family val="1"/>
    </font>
    <font>
      <b/>
      <sz val="12"/>
      <name val="Helvetica Neue1"/>
    </font>
    <font>
      <b/>
      <sz val="12"/>
      <color theme="1"/>
      <name val="Helvetica Neue1"/>
    </font>
    <font>
      <sz val="16"/>
      <name val="Helvetica Neue"/>
      <family val="2"/>
    </font>
    <font>
      <sz val="16"/>
      <color theme="1"/>
      <name val="Helvetica Neue"/>
      <family val="2"/>
    </font>
    <font>
      <b/>
      <u/>
      <sz val="12"/>
      <name val="Arial Black1"/>
    </font>
    <font>
      <sz val="12"/>
      <color rgb="FF808080"/>
      <name val="Helvetica Neue1"/>
    </font>
    <font>
      <b/>
      <sz val="12"/>
      <color rgb="FF808080"/>
      <name val="Helvetica Neue1"/>
    </font>
    <font>
      <b/>
      <u/>
      <sz val="12"/>
      <name val="Helvetica Neue1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3CDDD"/>
      </patternFill>
    </fill>
    <fill>
      <patternFill patternType="solid">
        <fgColor rgb="FF92D050"/>
      </patternFill>
    </fill>
    <fill>
      <patternFill patternType="solid">
        <fgColor rgb="FFD9D9D9"/>
      </patternFill>
    </fill>
    <fill>
      <patternFill patternType="solid">
        <fgColor rgb="FFFFFFB8"/>
      </patternFill>
    </fill>
    <fill>
      <patternFill patternType="solid">
        <fgColor rgb="FFFFFFCC"/>
      </patternFill>
    </fill>
    <fill>
      <patternFill patternType="solid">
        <fgColor rgb="FFFFFFB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312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1" xfId="0" applyFont="1" applyBorder="1" applyProtection="1">
      <alignment vertical="top"/>
      <protection locked="0"/>
    </xf>
    <xf numFmtId="1" fontId="6" fillId="8" borderId="11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Protection="1">
      <alignment vertical="top"/>
      <protection locked="0"/>
    </xf>
    <xf numFmtId="171" fontId="5" fillId="0" borderId="1" xfId="0" applyNumberFormat="1" applyFont="1" applyBorder="1" applyAlignment="1" applyProtection="1">
      <alignment horizontal="center" vertical="top"/>
      <protection locked="0"/>
    </xf>
    <xf numFmtId="0" fontId="5" fillId="0" borderId="0" xfId="0" applyFont="1">
      <alignment vertical="top"/>
    </xf>
    <xf numFmtId="165" fontId="5" fillId="0" borderId="1" xfId="0" applyNumberFormat="1" applyFont="1" applyBorder="1">
      <alignment vertical="top"/>
    </xf>
    <xf numFmtId="173" fontId="5" fillId="0" borderId="0" xfId="0" applyNumberFormat="1" applyFont="1">
      <alignment vertical="top"/>
    </xf>
    <xf numFmtId="0" fontId="5" fillId="0" borderId="3" xfId="0" applyFont="1" applyBorder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74" fontId="5" fillId="2" borderId="1" xfId="0" applyNumberFormat="1" applyFont="1" applyFill="1" applyBorder="1" applyAlignment="1">
      <alignment horizontal="center" vertical="top" wrapText="1"/>
    </xf>
    <xf numFmtId="175" fontId="5" fillId="2" borderId="1" xfId="0" applyNumberFormat="1" applyFont="1" applyFill="1" applyBorder="1" applyAlignment="1">
      <alignment horizontal="center" vertical="top" wrapText="1"/>
    </xf>
    <xf numFmtId="170" fontId="5" fillId="2" borderId="1" xfId="0" applyNumberFormat="1" applyFont="1" applyFill="1" applyBorder="1" applyAlignment="1">
      <alignment horizontal="center" vertical="top"/>
    </xf>
    <xf numFmtId="170" fontId="5" fillId="2" borderId="1" xfId="0" applyNumberFormat="1" applyFont="1" applyFill="1" applyBorder="1">
      <alignment vertical="top"/>
    </xf>
    <xf numFmtId="0" fontId="5" fillId="0" borderId="1" xfId="0" applyFont="1" applyBorder="1">
      <alignment vertical="top"/>
    </xf>
    <xf numFmtId="175" fontId="5" fillId="3" borderId="1" xfId="0" applyNumberFormat="1" applyFont="1" applyFill="1" applyBorder="1">
      <alignment vertical="top"/>
    </xf>
    <xf numFmtId="170" fontId="5" fillId="3" borderId="1" xfId="0" applyNumberFormat="1" applyFont="1" applyFill="1" applyBorder="1">
      <alignment vertical="top"/>
    </xf>
    <xf numFmtId="165" fontId="5" fillId="2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74" fontId="5" fillId="5" borderId="1" xfId="0" applyNumberFormat="1" applyFont="1" applyFill="1" applyBorder="1" applyAlignment="1">
      <alignment horizontal="center" vertical="top" wrapText="1"/>
    </xf>
    <xf numFmtId="175" fontId="5" fillId="5" borderId="1" xfId="0" applyNumberFormat="1" applyFont="1" applyFill="1" applyBorder="1" applyAlignment="1">
      <alignment horizontal="center" vertical="top" wrapText="1"/>
    </xf>
    <xf numFmtId="165" fontId="5" fillId="5" borderId="1" xfId="0" applyNumberFormat="1" applyFont="1" applyFill="1" applyBorder="1" applyAlignment="1">
      <alignment horizontal="center" vertical="top" wrapText="1"/>
    </xf>
    <xf numFmtId="170" fontId="5" fillId="5" borderId="1" xfId="0" applyNumberFormat="1" applyFont="1" applyFill="1" applyBorder="1" applyAlignment="1">
      <alignment horizontal="center" vertical="top"/>
    </xf>
    <xf numFmtId="170" fontId="5" fillId="5" borderId="1" xfId="0" applyNumberFormat="1" applyFont="1" applyFill="1" applyBorder="1">
      <alignment vertical="top"/>
    </xf>
    <xf numFmtId="165" fontId="5" fillId="0" borderId="2" xfId="0" applyNumberFormat="1" applyFont="1" applyBorder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175" fontId="5" fillId="0" borderId="1" xfId="0" applyNumberFormat="1" applyFont="1" applyBorder="1">
      <alignment vertical="top"/>
    </xf>
    <xf numFmtId="170" fontId="5" fillId="0" borderId="1" xfId="0" applyNumberFormat="1" applyFont="1" applyBorder="1">
      <alignment vertical="top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74" fontId="5" fillId="2" borderId="5" xfId="0" applyNumberFormat="1" applyFont="1" applyFill="1" applyBorder="1" applyAlignment="1">
      <alignment horizontal="center" vertical="top" wrapText="1"/>
    </xf>
    <xf numFmtId="175" fontId="5" fillId="2" borderId="5" xfId="0" applyNumberFormat="1" applyFont="1" applyFill="1" applyBorder="1" applyAlignment="1">
      <alignment horizontal="center" vertical="top" wrapText="1"/>
    </xf>
    <xf numFmtId="170" fontId="5" fillId="2" borderId="5" xfId="0" applyNumberFormat="1" applyFont="1" applyFill="1" applyBorder="1" applyAlignment="1">
      <alignment horizontal="center" vertical="top"/>
    </xf>
    <xf numFmtId="170" fontId="5" fillId="2" borderId="5" xfId="0" applyNumberFormat="1" applyFont="1" applyFill="1" applyBorder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 wrapText="1"/>
    </xf>
    <xf numFmtId="177" fontId="5" fillId="0" borderId="1" xfId="0" applyNumberFormat="1" applyFont="1" applyBorder="1">
      <alignment vertical="top"/>
    </xf>
    <xf numFmtId="170" fontId="5" fillId="0" borderId="0" xfId="0" applyNumberFormat="1" applyFont="1">
      <alignment vertical="top"/>
    </xf>
    <xf numFmtId="170" fontId="5" fillId="2" borderId="0" xfId="0" applyNumberFormat="1" applyFont="1" applyFill="1">
      <alignment vertical="top"/>
    </xf>
    <xf numFmtId="0" fontId="5" fillId="0" borderId="1" xfId="0" applyFont="1" applyBorder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70" fontId="7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70" fontId="7" fillId="2" borderId="1" xfId="0" applyNumberFormat="1" applyFont="1" applyFill="1" applyBorder="1">
      <alignment vertical="top"/>
    </xf>
    <xf numFmtId="0" fontId="7" fillId="2" borderId="1" xfId="0" applyFont="1" applyFill="1" applyBorder="1" applyAlignment="1">
      <alignment horizontal="center" vertical="top" wrapText="1"/>
    </xf>
    <xf numFmtId="172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2" fontId="7" fillId="0" borderId="1" xfId="0" applyNumberFormat="1" applyFont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3" borderId="0" xfId="0" applyNumberFormat="1" applyFont="1" applyFill="1" applyAlignment="1">
      <alignment vertical="center"/>
    </xf>
    <xf numFmtId="0" fontId="5" fillId="2" borderId="0" xfId="0" applyFont="1" applyFill="1">
      <alignment vertical="top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>
      <alignment vertical="top"/>
    </xf>
    <xf numFmtId="165" fontId="5" fillId="3" borderId="0" xfId="0" applyNumberFormat="1" applyFont="1" applyFill="1">
      <alignment vertical="top"/>
    </xf>
    <xf numFmtId="0" fontId="6" fillId="0" borderId="0" xfId="0" applyFont="1">
      <alignment vertical="top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>
      <alignment vertical="top"/>
    </xf>
    <xf numFmtId="164" fontId="5" fillId="2" borderId="0" xfId="0" applyNumberFormat="1" applyFont="1" applyFill="1" applyAlignment="1">
      <alignment horizontal="center" vertical="top"/>
    </xf>
    <xf numFmtId="165" fontId="5" fillId="2" borderId="0" xfId="0" applyNumberFormat="1" applyFont="1" applyFill="1">
      <alignment vertical="top"/>
    </xf>
    <xf numFmtId="0" fontId="8" fillId="3" borderId="0" xfId="0" applyFont="1" applyFill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vertical="center"/>
    </xf>
    <xf numFmtId="166" fontId="5" fillId="9" borderId="13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6" fillId="2" borderId="0" xfId="0" applyFont="1" applyFill="1">
      <alignment vertical="top"/>
    </xf>
    <xf numFmtId="164" fontId="5" fillId="0" borderId="0" xfId="0" applyNumberFormat="1" applyFont="1">
      <alignment vertical="top"/>
    </xf>
    <xf numFmtId="165" fontId="5" fillId="0" borderId="0" xfId="0" applyNumberFormat="1" applyFont="1">
      <alignment vertical="top"/>
    </xf>
    <xf numFmtId="167" fontId="6" fillId="2" borderId="0" xfId="0" applyNumberFormat="1" applyFont="1" applyFill="1" applyAlignment="1">
      <alignment horizontal="center" vertical="top"/>
    </xf>
    <xf numFmtId="167" fontId="5" fillId="2" borderId="0" xfId="0" applyNumberFormat="1" applyFont="1" applyFill="1" applyAlignment="1">
      <alignment horizontal="center" vertical="top"/>
    </xf>
    <xf numFmtId="0" fontId="9" fillId="4" borderId="0" xfId="0" applyFont="1" applyFill="1">
      <alignment vertical="top"/>
    </xf>
    <xf numFmtId="0" fontId="9" fillId="0" borderId="0" xfId="0" applyFont="1">
      <alignment vertical="top"/>
    </xf>
    <xf numFmtId="0" fontId="10" fillId="2" borderId="0" xfId="0" applyFont="1" applyFill="1">
      <alignment vertical="top"/>
    </xf>
    <xf numFmtId="164" fontId="9" fillId="0" borderId="0" xfId="0" applyNumberFormat="1" applyFont="1" applyAlignment="1">
      <alignment horizontal="center" vertical="top"/>
    </xf>
    <xf numFmtId="165" fontId="9" fillId="0" borderId="0" xfId="0" applyNumberFormat="1" applyFont="1">
      <alignment vertical="top"/>
    </xf>
    <xf numFmtId="0" fontId="9" fillId="2" borderId="0" xfId="0" applyFont="1" applyFill="1">
      <alignment vertical="top"/>
    </xf>
    <xf numFmtId="0" fontId="10" fillId="4" borderId="1" xfId="0" applyFont="1" applyFill="1" applyBorder="1">
      <alignment vertical="top"/>
    </xf>
    <xf numFmtId="165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164" fontId="5" fillId="0" borderId="0" xfId="0" applyNumberFormat="1" applyFont="1" applyAlignment="1">
      <alignment horizontal="center" vertical="top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165" fontId="5" fillId="5" borderId="1" xfId="0" applyNumberFormat="1" applyFont="1" applyFill="1" applyBorder="1" applyAlignment="1">
      <alignment vertical="top" wrapText="1"/>
    </xf>
    <xf numFmtId="0" fontId="5" fillId="5" borderId="1" xfId="0" applyFont="1" applyFill="1" applyBorder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>
      <alignment vertical="top"/>
    </xf>
    <xf numFmtId="164" fontId="5" fillId="0" borderId="5" xfId="0" applyNumberFormat="1" applyFont="1" applyBorder="1" applyAlignment="1">
      <alignment horizontal="center" vertical="top"/>
    </xf>
    <xf numFmtId="165" fontId="5" fillId="0" borderId="5" xfId="0" applyNumberFormat="1" applyFont="1" applyBorder="1">
      <alignment vertical="top"/>
    </xf>
    <xf numFmtId="0" fontId="5" fillId="2" borderId="2" xfId="0" applyFont="1" applyFill="1" applyBorder="1" applyAlignment="1">
      <alignment horizontal="center" vertical="top" wrapText="1"/>
    </xf>
    <xf numFmtId="14" fontId="6" fillId="0" borderId="0" xfId="0" applyNumberFormat="1" applyFont="1">
      <alignment vertical="top"/>
    </xf>
    <xf numFmtId="0" fontId="11" fillId="0" borderId="0" xfId="0" applyFont="1">
      <alignment vertical="top"/>
    </xf>
    <xf numFmtId="0" fontId="5" fillId="0" borderId="6" xfId="0" applyFont="1" applyBorder="1">
      <alignment vertical="top"/>
    </xf>
    <xf numFmtId="0" fontId="5" fillId="2" borderId="7" xfId="0" applyFont="1" applyFill="1" applyBorder="1">
      <alignment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>
      <alignment vertical="top"/>
    </xf>
    <xf numFmtId="0" fontId="5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>
      <alignment vertical="top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>
      <alignment vertical="top"/>
    </xf>
    <xf numFmtId="0" fontId="13" fillId="3" borderId="0" xfId="0" applyFont="1" applyFill="1" applyAlignment="1">
      <alignment horizontal="center" vertical="top"/>
    </xf>
    <xf numFmtId="0" fontId="14" fillId="3" borderId="0" xfId="0" applyFont="1" applyFill="1">
      <alignment vertical="top"/>
    </xf>
    <xf numFmtId="0" fontId="15" fillId="3" borderId="0" xfId="0" applyFont="1" applyFill="1">
      <alignment vertical="top"/>
    </xf>
    <xf numFmtId="164" fontId="14" fillId="3" borderId="0" xfId="0" applyNumberFormat="1" applyFont="1" applyFill="1" applyAlignment="1">
      <alignment horizontal="center" vertical="top"/>
    </xf>
    <xf numFmtId="165" fontId="14" fillId="3" borderId="0" xfId="0" applyNumberFormat="1" applyFont="1" applyFill="1">
      <alignment vertical="top"/>
    </xf>
    <xf numFmtId="165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4" fontId="5" fillId="9" borderId="13" xfId="0" applyNumberFormat="1" applyFont="1" applyFill="1" applyBorder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>
      <alignment vertical="top"/>
    </xf>
    <xf numFmtId="165" fontId="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top"/>
    </xf>
    <xf numFmtId="0" fontId="10" fillId="0" borderId="0" xfId="0" applyFont="1">
      <alignment vertical="top"/>
    </xf>
    <xf numFmtId="165" fontId="9" fillId="0" borderId="0" xfId="0" applyNumberFormat="1" applyFont="1" applyAlignment="1">
      <alignment vertical="center"/>
    </xf>
    <xf numFmtId="0" fontId="10" fillId="4" borderId="4" xfId="0" applyFont="1" applyFill="1" applyBorder="1">
      <alignment vertical="top"/>
    </xf>
    <xf numFmtId="165" fontId="10" fillId="4" borderId="4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vertical="center" wrapText="1"/>
    </xf>
    <xf numFmtId="165" fontId="5" fillId="0" borderId="5" xfId="0" applyNumberFormat="1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left" vertical="top"/>
      <protection locked="0"/>
    </xf>
    <xf numFmtId="170" fontId="6" fillId="0" borderId="0" xfId="0" applyNumberFormat="1" applyFont="1">
      <alignment vertical="top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170" fontId="5" fillId="2" borderId="1" xfId="0" applyNumberFormat="1" applyFont="1" applyFill="1" applyBorder="1" applyAlignment="1">
      <alignment horizontal="center" vertical="center" wrapText="1"/>
    </xf>
    <xf numFmtId="170" fontId="5" fillId="3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74" fontId="5" fillId="0" borderId="1" xfId="0" applyNumberFormat="1" applyFont="1" applyBorder="1" applyProtection="1">
      <alignment vertical="top"/>
      <protection locked="0"/>
    </xf>
    <xf numFmtId="174" fontId="5" fillId="0" borderId="2" xfId="0" applyNumberFormat="1" applyFont="1" applyBorder="1" applyProtection="1">
      <alignment vertical="top"/>
      <protection locked="0"/>
    </xf>
    <xf numFmtId="170" fontId="5" fillId="0" borderId="1" xfId="0" applyNumberFormat="1" applyFont="1" applyBorder="1" applyAlignment="1">
      <alignment vertical="center"/>
    </xf>
    <xf numFmtId="0" fontId="4" fillId="0" borderId="0" xfId="0" applyFont="1" applyProtection="1">
      <alignment vertical="top"/>
      <protection locked="0"/>
    </xf>
    <xf numFmtId="177" fontId="5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170" fontId="7" fillId="3" borderId="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4" fillId="2" borderId="0" xfId="0" applyFont="1" applyFill="1">
      <alignment vertical="top"/>
    </xf>
    <xf numFmtId="0" fontId="14" fillId="3" borderId="0" xfId="0" applyFont="1" applyFill="1" applyAlignment="1">
      <alignment horizontal="center" vertical="top"/>
    </xf>
    <xf numFmtId="165" fontId="14" fillId="3" borderId="0" xfId="0" applyNumberFormat="1" applyFont="1" applyFill="1" applyAlignment="1">
      <alignment vertical="center"/>
    </xf>
    <xf numFmtId="0" fontId="14" fillId="0" borderId="0" xfId="0" applyFont="1">
      <alignment vertical="top"/>
    </xf>
    <xf numFmtId="0" fontId="16" fillId="0" borderId="0" xfId="0" applyFont="1">
      <alignment vertical="top"/>
    </xf>
    <xf numFmtId="0" fontId="1" fillId="0" borderId="0" xfId="0" applyFont="1">
      <alignment vertical="top"/>
    </xf>
    <xf numFmtId="0" fontId="17" fillId="0" borderId="0" xfId="0" applyFont="1">
      <alignment vertical="top"/>
    </xf>
    <xf numFmtId="0" fontId="18" fillId="3" borderId="0" xfId="0" applyFont="1" applyFill="1" applyAlignment="1">
      <alignment horizontal="center" vertical="center"/>
    </xf>
    <xf numFmtId="0" fontId="1" fillId="9" borderId="14" xfId="0" applyFont="1" applyFill="1" applyBorder="1" applyAlignment="1">
      <alignment horizontal="center" vertical="top"/>
    </xf>
    <xf numFmtId="0" fontId="1" fillId="9" borderId="15" xfId="0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center" vertical="top"/>
    </xf>
    <xf numFmtId="165" fontId="18" fillId="3" borderId="0" xfId="0" applyNumberFormat="1" applyFont="1" applyFill="1" applyAlignment="1">
      <alignment vertical="center"/>
    </xf>
    <xf numFmtId="166" fontId="1" fillId="9" borderId="13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165" fontId="1" fillId="0" borderId="0" xfId="0" applyNumberFormat="1" applyFont="1">
      <alignment vertical="top"/>
    </xf>
    <xf numFmtId="164" fontId="1" fillId="0" borderId="0" xfId="0" applyNumberFormat="1" applyFont="1">
      <alignment vertical="top"/>
    </xf>
    <xf numFmtId="0" fontId="19" fillId="4" borderId="0" xfId="0" applyFont="1" applyFill="1">
      <alignment vertical="top"/>
    </xf>
    <xf numFmtId="0" fontId="20" fillId="0" borderId="0" xfId="0" applyFont="1">
      <alignment vertical="top"/>
    </xf>
    <xf numFmtId="164" fontId="20" fillId="0" borderId="0" xfId="0" applyNumberFormat="1" applyFont="1" applyAlignment="1">
      <alignment horizontal="center" vertical="top"/>
    </xf>
    <xf numFmtId="165" fontId="20" fillId="0" borderId="0" xfId="0" applyNumberFormat="1" applyFont="1">
      <alignment vertical="top"/>
    </xf>
    <xf numFmtId="0" fontId="21" fillId="4" borderId="1" xfId="0" applyFont="1" applyFill="1" applyBorder="1">
      <alignment vertical="top"/>
    </xf>
    <xf numFmtId="165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164" fontId="1" fillId="0" borderId="0" xfId="0" applyNumberFormat="1" applyFont="1" applyAlignment="1">
      <alignment horizontal="center" vertical="top"/>
    </xf>
    <xf numFmtId="0" fontId="23" fillId="3" borderId="4" xfId="0" applyFont="1" applyFill="1" applyBorder="1" applyAlignment="1">
      <alignment horizontal="center" vertical="top" wrapText="1"/>
    </xf>
    <xf numFmtId="0" fontId="23" fillId="3" borderId="4" xfId="0" applyFont="1" applyFill="1" applyBorder="1" applyAlignment="1">
      <alignment horizontal="center" vertical="center" wrapText="1"/>
    </xf>
    <xf numFmtId="165" fontId="23" fillId="3" borderId="4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>
      <alignment vertical="top"/>
    </xf>
    <xf numFmtId="164" fontId="1" fillId="0" borderId="5" xfId="0" applyNumberFormat="1" applyFont="1" applyBorder="1" applyAlignment="1">
      <alignment horizontal="center" vertical="top"/>
    </xf>
    <xf numFmtId="165" fontId="1" fillId="0" borderId="1" xfId="0" applyNumberFormat="1" applyFont="1" applyBorder="1">
      <alignment vertical="top"/>
    </xf>
    <xf numFmtId="165" fontId="1" fillId="0" borderId="5" xfId="0" applyNumberFormat="1" applyFont="1" applyBorder="1">
      <alignment vertical="top"/>
    </xf>
    <xf numFmtId="0" fontId="1" fillId="0" borderId="1" xfId="0" applyFont="1" applyBorder="1">
      <alignment vertical="top"/>
    </xf>
    <xf numFmtId="14" fontId="17" fillId="0" borderId="0" xfId="0" applyNumberFormat="1" applyFo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Border="1">
      <alignment vertical="top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Border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75" fontId="1" fillId="3" borderId="5" xfId="0" applyNumberFormat="1" applyFont="1" applyFill="1" applyBorder="1">
      <alignment vertical="top"/>
    </xf>
    <xf numFmtId="170" fontId="1" fillId="3" borderId="5" xfId="0" applyNumberFormat="1" applyFont="1" applyFill="1" applyBorder="1">
      <alignment vertical="top"/>
    </xf>
    <xf numFmtId="0" fontId="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165" fontId="22" fillId="3" borderId="1" xfId="0" applyNumberFormat="1" applyFont="1" applyFill="1" applyBorder="1" applyAlignment="1">
      <alignment vertical="center"/>
    </xf>
    <xf numFmtId="170" fontId="22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26" fillId="0" borderId="1" xfId="0" applyNumberFormat="1" applyFont="1" applyBorder="1" applyAlignment="1">
      <alignment horizontal="center" vertical="top" wrapText="1"/>
    </xf>
    <xf numFmtId="172" fontId="26" fillId="3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65" fontId="26" fillId="3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8" fillId="0" borderId="0" xfId="0" applyFont="1">
      <alignment vertical="top"/>
    </xf>
    <xf numFmtId="0" fontId="29" fillId="0" borderId="0" xfId="0" applyFont="1">
      <alignment vertical="top"/>
    </xf>
    <xf numFmtId="0" fontId="30" fillId="3" borderId="0" xfId="0" applyFont="1" applyFill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165" fontId="30" fillId="3" borderId="0" xfId="0" applyNumberFormat="1" applyFont="1" applyFill="1" applyAlignment="1">
      <alignment horizontal="center" vertical="center"/>
    </xf>
    <xf numFmtId="166" fontId="24" fillId="9" borderId="13" xfId="0" applyNumberFormat="1" applyFont="1" applyFill="1" applyBorder="1" applyAlignment="1">
      <alignment horizontal="center" vertical="center"/>
    </xf>
    <xf numFmtId="173" fontId="24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24" fillId="0" borderId="0" xfId="0" applyFont="1">
      <alignment vertical="top"/>
    </xf>
    <xf numFmtId="164" fontId="24" fillId="0" borderId="0" xfId="0" applyNumberFormat="1" applyFont="1">
      <alignment vertical="top"/>
    </xf>
    <xf numFmtId="165" fontId="24" fillId="0" borderId="0" xfId="0" applyNumberFormat="1" applyFont="1">
      <alignment vertical="top"/>
    </xf>
    <xf numFmtId="0" fontId="31" fillId="0" borderId="0" xfId="0" applyFont="1">
      <alignment vertical="top"/>
    </xf>
    <xf numFmtId="164" fontId="31" fillId="0" borderId="0" xfId="0" applyNumberFormat="1" applyFont="1" applyAlignment="1">
      <alignment horizontal="center" vertical="top"/>
    </xf>
    <xf numFmtId="165" fontId="31" fillId="0" borderId="0" xfId="0" applyNumberFormat="1" applyFont="1">
      <alignment vertical="top"/>
    </xf>
    <xf numFmtId="0" fontId="32" fillId="4" borderId="1" xfId="0" applyFont="1" applyFill="1" applyBorder="1">
      <alignment vertical="top"/>
    </xf>
    <xf numFmtId="165" fontId="32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/>
    </xf>
    <xf numFmtId="0" fontId="32" fillId="4" borderId="4" xfId="0" applyFont="1" applyFill="1" applyBorder="1">
      <alignment vertical="top"/>
    </xf>
    <xf numFmtId="0" fontId="32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vertical="top" wrapText="1"/>
    </xf>
    <xf numFmtId="164" fontId="24" fillId="0" borderId="0" xfId="0" applyNumberFormat="1" applyFont="1" applyAlignment="1">
      <alignment horizontal="center" vertical="top"/>
    </xf>
    <xf numFmtId="0" fontId="33" fillId="3" borderId="4" xfId="0" applyFont="1" applyFill="1" applyBorder="1" applyAlignment="1">
      <alignment horizontal="center" vertical="top" wrapText="1"/>
    </xf>
    <xf numFmtId="0" fontId="33" fillId="3" borderId="9" xfId="0" applyFont="1" applyFill="1" applyBorder="1" applyAlignment="1">
      <alignment horizontal="center" vertical="center" wrapText="1"/>
    </xf>
    <xf numFmtId="165" fontId="33" fillId="3" borderId="9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vertical="top" wrapText="1"/>
    </xf>
    <xf numFmtId="0" fontId="26" fillId="5" borderId="9" xfId="0" applyFont="1" applyFill="1" applyBorder="1" applyAlignment="1">
      <alignment horizontal="center" vertical="top" wrapText="1"/>
    </xf>
    <xf numFmtId="164" fontId="5" fillId="5" borderId="9" xfId="0" applyNumberFormat="1" applyFont="1" applyFill="1" applyBorder="1" applyAlignment="1">
      <alignment horizontal="center" vertical="top" wrapText="1"/>
    </xf>
    <xf numFmtId="165" fontId="5" fillId="5" borderId="9" xfId="0" applyNumberFormat="1" applyFont="1" applyFill="1" applyBorder="1" applyAlignment="1">
      <alignment vertical="top" wrapText="1"/>
    </xf>
    <xf numFmtId="0" fontId="5" fillId="5" borderId="9" xfId="0" applyFont="1" applyFill="1" applyBorder="1">
      <alignment vertical="top"/>
    </xf>
    <xf numFmtId="0" fontId="24" fillId="0" borderId="10" xfId="0" applyFont="1" applyBorder="1" applyAlignment="1">
      <alignment horizontal="center" vertical="top"/>
    </xf>
    <xf numFmtId="0" fontId="24" fillId="0" borderId="7" xfId="0" applyFont="1" applyBorder="1">
      <alignment vertical="top"/>
    </xf>
    <xf numFmtId="164" fontId="24" fillId="0" borderId="7" xfId="0" applyNumberFormat="1" applyFont="1" applyBorder="1" applyAlignment="1">
      <alignment horizontal="center" vertical="top"/>
    </xf>
    <xf numFmtId="165" fontId="24" fillId="0" borderId="7" xfId="0" applyNumberFormat="1" applyFont="1" applyBorder="1">
      <alignment vertical="top"/>
    </xf>
    <xf numFmtId="0" fontId="24" fillId="0" borderId="9" xfId="0" applyFont="1" applyBorder="1">
      <alignment vertical="top"/>
    </xf>
    <xf numFmtId="0" fontId="24" fillId="2" borderId="4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vertical="top" wrapText="1"/>
    </xf>
    <xf numFmtId="164" fontId="24" fillId="2" borderId="9" xfId="0" applyNumberFormat="1" applyFont="1" applyFill="1" applyBorder="1" applyAlignment="1">
      <alignment horizontal="center" vertical="top" wrapText="1"/>
    </xf>
    <xf numFmtId="170" fontId="5" fillId="2" borderId="9" xfId="0" applyNumberFormat="1" applyFont="1" applyFill="1" applyBorder="1">
      <alignment vertical="top"/>
    </xf>
    <xf numFmtId="170" fontId="24" fillId="0" borderId="9" xfId="0" applyNumberFormat="1" applyFont="1" applyBorder="1">
      <alignment vertical="top"/>
    </xf>
    <xf numFmtId="0" fontId="24" fillId="2" borderId="7" xfId="0" applyFont="1" applyFill="1" applyBorder="1" applyAlignment="1">
      <alignment vertical="top" wrapText="1"/>
    </xf>
    <xf numFmtId="0" fontId="24" fillId="2" borderId="7" xfId="0" applyFont="1" applyFill="1" applyBorder="1" applyAlignment="1">
      <alignment horizontal="center" vertical="top" wrapText="1"/>
    </xf>
    <xf numFmtId="164" fontId="24" fillId="2" borderId="7" xfId="0" applyNumberFormat="1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175" fontId="24" fillId="3" borderId="7" xfId="0" applyNumberFormat="1" applyFont="1" applyFill="1" applyBorder="1">
      <alignment vertical="top"/>
    </xf>
    <xf numFmtId="170" fontId="24" fillId="3" borderId="7" xfId="0" applyNumberFormat="1" applyFont="1" applyFill="1" applyBorder="1">
      <alignment vertical="top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164" fontId="24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>
      <alignment vertical="top"/>
    </xf>
    <xf numFmtId="170" fontId="24" fillId="0" borderId="1" xfId="0" applyNumberFormat="1" applyFont="1" applyBorder="1">
      <alignment vertical="top"/>
    </xf>
    <xf numFmtId="0" fontId="24" fillId="0" borderId="1" xfId="0" applyFont="1" applyBorder="1" applyAlignment="1">
      <alignment vertical="center"/>
    </xf>
    <xf numFmtId="165" fontId="26" fillId="3" borderId="1" xfId="0" applyNumberFormat="1" applyFont="1" applyFill="1" applyBorder="1" applyAlignment="1">
      <alignment vertical="center"/>
    </xf>
    <xf numFmtId="170" fontId="26" fillId="3" borderId="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4" fontId="5" fillId="0" borderId="4" xfId="0" applyNumberFormat="1" applyFont="1" applyBorder="1" applyAlignment="1" applyProtection="1">
      <alignment horizontal="left" vertical="top"/>
      <protection locked="0"/>
    </xf>
    <xf numFmtId="1" fontId="4" fillId="0" borderId="11" xfId="0" applyNumberFormat="1" applyFont="1" applyBorder="1" applyAlignment="1" applyProtection="1">
      <alignment horizontal="left" vertical="top"/>
      <protection locked="0"/>
    </xf>
    <xf numFmtId="14" fontId="5" fillId="2" borderId="1" xfId="0" applyNumberFormat="1" applyFont="1" applyFill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/>
      <protection locked="0"/>
    </xf>
    <xf numFmtId="172" fontId="5" fillId="0" borderId="11" xfId="0" applyNumberFormat="1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 applyProtection="1">
      <alignment horizontal="center" vertical="top"/>
      <protection locked="0"/>
    </xf>
    <xf numFmtId="172" fontId="4" fillId="0" borderId="0" xfId="0" applyNumberFormat="1" applyFont="1" applyAlignment="1" applyProtection="1">
      <alignment horizontal="center" vertical="top"/>
      <protection locked="0"/>
    </xf>
    <xf numFmtId="172" fontId="5" fillId="0" borderId="1" xfId="0" applyNumberFormat="1" applyFont="1" applyBorder="1" applyAlignment="1" applyProtection="1">
      <alignment horizontal="center" vertical="top"/>
      <protection locked="0"/>
    </xf>
    <xf numFmtId="172" fontId="5" fillId="0" borderId="1" xfId="0" applyNumberFormat="1" applyFont="1" applyBorder="1" applyAlignment="1" applyProtection="1">
      <alignment horizontal="center" vertical="center"/>
      <protection locked="0"/>
    </xf>
    <xf numFmtId="172" fontId="5" fillId="6" borderId="3" xfId="0" applyNumberFormat="1" applyFont="1" applyFill="1" applyBorder="1" applyAlignment="1">
      <alignment horizontal="center" vertical="top"/>
    </xf>
    <xf numFmtId="172" fontId="5" fillId="6" borderId="1" xfId="0" applyNumberFormat="1" applyFont="1" applyFill="1" applyBorder="1" applyAlignment="1">
      <alignment horizontal="center" vertical="top"/>
    </xf>
    <xf numFmtId="172" fontId="5" fillId="6" borderId="4" xfId="0" applyNumberFormat="1" applyFont="1" applyFill="1" applyBorder="1" applyAlignment="1">
      <alignment horizontal="center" vertical="top"/>
    </xf>
    <xf numFmtId="0" fontId="5" fillId="2" borderId="0" xfId="0" applyFont="1" applyFill="1" applyBorder="1">
      <alignment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"/>
  <sheetViews>
    <sheetView tabSelected="1" zoomScale="120" zoomScaleNormal="120" workbookViewId="0">
      <selection activeCell="I3" sqref="I3"/>
    </sheetView>
  </sheetViews>
  <sheetFormatPr baseColWidth="10" defaultColWidth="8.83203125" defaultRowHeight="21" customHeight="1"/>
  <cols>
    <col min="1" max="1" width="3.1640625" style="9"/>
    <col min="2" max="2" width="6.5" style="129"/>
    <col min="3" max="3" width="40.5" style="9"/>
    <col min="4" max="4" width="26.5" style="9"/>
    <col min="5" max="5" width="24.1640625" style="9"/>
    <col min="6" max="6" width="16.33203125" style="99"/>
    <col min="7" max="7" width="18.5" style="9"/>
    <col min="8" max="8" width="14.5" style="85"/>
    <col min="9" max="9" width="13.5" style="146"/>
    <col min="10" max="10" width="15.6640625" style="9"/>
    <col min="11" max="11" width="13.5" style="9"/>
    <col min="12" max="12" width="10.83203125" style="9"/>
    <col min="13" max="15" width="10.83203125" style="71"/>
    <col min="16" max="16" width="19.83203125" style="71" hidden="1" customWidth="1"/>
    <col min="17" max="18" width="10.83203125" style="71"/>
    <col min="19" max="1024" width="10.83203125" style="9"/>
    <col min="1025" max="16384" width="8.83203125" style="9"/>
  </cols>
  <sheetData>
    <row r="1" spans="1:18" s="180" customFormat="1" ht="20">
      <c r="A1" s="177"/>
      <c r="B1" s="178"/>
      <c r="C1" s="131" t="s">
        <v>0</v>
      </c>
      <c r="D1" s="131"/>
      <c r="E1" s="133" t="s">
        <v>187</v>
      </c>
      <c r="F1" s="134"/>
      <c r="G1" s="132"/>
      <c r="H1" s="135"/>
      <c r="I1" s="179"/>
      <c r="J1" s="132"/>
      <c r="K1" s="132"/>
      <c r="M1" s="181"/>
      <c r="N1" s="181"/>
      <c r="O1" s="181"/>
      <c r="P1" s="181"/>
      <c r="Q1" s="181"/>
      <c r="R1" s="181">
        <f>IF(ISERROR(I8*IF(H8&gt;6,0.4,VLOOKUP(H8,$C$51:$D$58,2,0))),0,I8*IF(H8&gt;6,0.4,VLOOKUP(H8,$C$51:$D$58,2,0)))</f>
        <v>0</v>
      </c>
    </row>
    <row r="2" spans="1:18" ht="17" thickBot="1">
      <c r="A2" s="67"/>
      <c r="B2" s="72"/>
      <c r="C2" s="67"/>
      <c r="E2" s="67"/>
      <c r="F2" s="74"/>
      <c r="G2" s="67"/>
      <c r="H2" s="75"/>
      <c r="I2" s="136"/>
      <c r="J2" s="67"/>
      <c r="K2" s="67"/>
    </row>
    <row r="3" spans="1:18" s="141" customFormat="1" ht="17" thickBot="1">
      <c r="A3" s="118"/>
      <c r="B3" s="76" t="s">
        <v>1</v>
      </c>
      <c r="C3" s="76"/>
      <c r="D3" s="77" t="s">
        <v>3</v>
      </c>
      <c r="E3" s="78"/>
      <c r="F3" s="79"/>
      <c r="G3" s="137"/>
      <c r="H3" s="138" t="s">
        <v>2</v>
      </c>
      <c r="I3" s="139" t="s">
        <v>3</v>
      </c>
      <c r="J3" s="140"/>
      <c r="K3" s="140"/>
      <c r="M3" s="142"/>
      <c r="N3" s="142"/>
      <c r="O3" s="143"/>
      <c r="P3" s="144"/>
      <c r="Q3" s="142"/>
      <c r="R3" s="142"/>
    </row>
    <row r="4" spans="1:18" ht="11.25" customHeight="1">
      <c r="A4" s="67"/>
      <c r="B4" s="72"/>
      <c r="E4" s="145"/>
      <c r="F4" s="84"/>
      <c r="J4" s="67"/>
      <c r="K4" s="67"/>
      <c r="O4" s="147"/>
      <c r="P4" s="86"/>
    </row>
    <row r="5" spans="1:18" ht="16">
      <c r="A5" s="67"/>
      <c r="B5" s="72"/>
      <c r="C5" s="88" t="s">
        <v>4</v>
      </c>
      <c r="D5" s="89"/>
      <c r="E5" s="148"/>
      <c r="F5" s="91"/>
      <c r="G5" s="89"/>
      <c r="H5" s="92"/>
      <c r="I5" s="149"/>
      <c r="J5" s="93"/>
      <c r="K5" s="67"/>
      <c r="O5" s="147"/>
      <c r="P5" s="86"/>
    </row>
    <row r="6" spans="1:18" ht="8.25" customHeight="1">
      <c r="A6" s="67"/>
      <c r="B6" s="72"/>
      <c r="C6" s="89"/>
      <c r="D6" s="89"/>
      <c r="E6" s="90"/>
      <c r="F6" s="91"/>
      <c r="G6" s="89"/>
      <c r="H6" s="92"/>
      <c r="I6" s="149"/>
      <c r="J6" s="93"/>
      <c r="K6" s="67"/>
      <c r="O6" s="147"/>
      <c r="P6" s="86"/>
    </row>
    <row r="7" spans="1:18" ht="16">
      <c r="A7" s="67"/>
      <c r="B7" s="72"/>
      <c r="C7" s="150" t="s">
        <v>5</v>
      </c>
      <c r="D7" s="151">
        <v>0</v>
      </c>
      <c r="E7" s="151">
        <v>1</v>
      </c>
      <c r="F7" s="151">
        <v>2</v>
      </c>
      <c r="G7" s="151">
        <v>3</v>
      </c>
      <c r="H7" s="151">
        <v>4</v>
      </c>
      <c r="I7" s="151">
        <v>5</v>
      </c>
      <c r="J7" s="151" t="s">
        <v>6</v>
      </c>
      <c r="K7" s="67"/>
      <c r="O7" s="147"/>
      <c r="P7" s="86"/>
    </row>
    <row r="8" spans="1:18" ht="16">
      <c r="A8" s="67"/>
      <c r="B8" s="72"/>
      <c r="C8" s="94" t="s">
        <v>7</v>
      </c>
      <c r="D8" s="96">
        <v>0</v>
      </c>
      <c r="E8" s="96">
        <v>0</v>
      </c>
      <c r="F8" s="96">
        <v>0</v>
      </c>
      <c r="G8" s="96">
        <v>0.1</v>
      </c>
      <c r="H8" s="96">
        <v>0.2</v>
      </c>
      <c r="I8" s="96">
        <v>0.3</v>
      </c>
      <c r="J8" s="96">
        <v>0.4</v>
      </c>
      <c r="K8" s="67"/>
      <c r="O8" s="147"/>
      <c r="P8" s="86"/>
    </row>
    <row r="9" spans="1:18" ht="14.25" customHeight="1">
      <c r="A9" s="67"/>
      <c r="B9" s="97"/>
      <c r="C9" s="98"/>
      <c r="D9" s="97"/>
      <c r="E9" s="97"/>
      <c r="J9" s="67"/>
      <c r="K9" s="67"/>
    </row>
    <row r="10" spans="1:18" ht="57" customHeight="1">
      <c r="A10" s="67"/>
      <c r="B10" s="100"/>
      <c r="C10" s="101" t="s">
        <v>8</v>
      </c>
      <c r="D10" s="101" t="s">
        <v>9</v>
      </c>
      <c r="E10" s="101" t="s">
        <v>10</v>
      </c>
      <c r="F10" s="101" t="s">
        <v>11</v>
      </c>
      <c r="G10" s="102" t="s">
        <v>12</v>
      </c>
      <c r="H10" s="102" t="s">
        <v>13</v>
      </c>
      <c r="I10" s="102" t="s">
        <v>14</v>
      </c>
      <c r="J10" s="101" t="s">
        <v>15</v>
      </c>
      <c r="K10" s="101" t="s">
        <v>16</v>
      </c>
    </row>
    <row r="11" spans="1:18" ht="17">
      <c r="A11" s="67"/>
      <c r="B11" s="25"/>
      <c r="C11" s="24" t="s">
        <v>17</v>
      </c>
      <c r="D11" s="103"/>
      <c r="E11" s="104"/>
      <c r="F11" s="26"/>
      <c r="G11" s="103"/>
      <c r="H11" s="105"/>
      <c r="I11" s="152"/>
      <c r="J11" s="106"/>
      <c r="K11" s="106"/>
    </row>
    <row r="12" spans="1:18" ht="16">
      <c r="B12" s="107"/>
      <c r="C12" s="108"/>
      <c r="D12" s="108"/>
      <c r="E12" s="108"/>
      <c r="F12" s="109"/>
      <c r="G12" s="108"/>
      <c r="H12" s="10"/>
      <c r="I12" s="153"/>
      <c r="J12" s="20"/>
      <c r="K12" s="20"/>
    </row>
    <row r="13" spans="1:18" ht="16">
      <c r="A13" s="67"/>
      <c r="B13" s="111">
        <v>1</v>
      </c>
      <c r="C13" s="3"/>
      <c r="D13" s="3"/>
      <c r="E13" s="3"/>
      <c r="F13" s="154"/>
      <c r="G13" s="300" t="s">
        <v>3</v>
      </c>
      <c r="H13" s="5">
        <f>IF(ISERROR(YEAR(P13)-YEAR(F13)+G13),0,YEAR(P13)-YEAR(F13)+G13)</f>
        <v>0</v>
      </c>
      <c r="I13" s="304"/>
      <c r="J13" s="308">
        <f>IF(ISERROR(I13*IF(H13&gt;=6,0.4,VLOOKUP(H13,C98:D104,2,FALSE()))),0,I13*IF(H13&gt;=6,0.4,VLOOKUP(H13,C98:D104,2,FALSE())))</f>
        <v>0</v>
      </c>
      <c r="K13" s="309">
        <f t="shared" ref="K13:K37" si="0">SUM(I13-J13)</f>
        <v>0</v>
      </c>
      <c r="P13" s="112" t="str">
        <f>$I$3</f>
        <v xml:space="preserve"> </v>
      </c>
    </row>
    <row r="14" spans="1:18" ht="18" customHeight="1">
      <c r="A14" s="67"/>
      <c r="B14" s="111">
        <v>2</v>
      </c>
      <c r="C14" s="3"/>
      <c r="D14" s="3"/>
      <c r="E14" s="3"/>
      <c r="F14" s="154"/>
      <c r="G14" s="300" t="s">
        <v>3</v>
      </c>
      <c r="H14" s="5">
        <f t="shared" ref="H14:H37" si="1">IF(ISERROR(YEAR(P14)-YEAR(F14)+G14),0,YEAR(P14)-YEAR(F14)+G14)</f>
        <v>0</v>
      </c>
      <c r="I14" s="304"/>
      <c r="J14" s="308">
        <f>IF(ISERROR(I14*IF(H14&gt;=6,0.4,VLOOKUP(H14,C98:D104,2,FALSE()))),0,I14*IF(H14&gt;=6,0.4,VLOOKUP(H14,C98:D104,2,FALSE())))</f>
        <v>0</v>
      </c>
      <c r="K14" s="309">
        <f t="shared" si="0"/>
        <v>0</v>
      </c>
      <c r="P14" s="112" t="str">
        <f t="shared" ref="P14:P37" si="2">$I$3</f>
        <v xml:space="preserve"> </v>
      </c>
    </row>
    <row r="15" spans="1:18" ht="16" customHeight="1">
      <c r="A15" s="67"/>
      <c r="B15" s="111">
        <v>3</v>
      </c>
      <c r="C15" s="3"/>
      <c r="D15" s="3"/>
      <c r="E15" s="3"/>
      <c r="F15" s="154"/>
      <c r="G15" s="300" t="s">
        <v>3</v>
      </c>
      <c r="H15" s="5">
        <f t="shared" si="1"/>
        <v>0</v>
      </c>
      <c r="I15" s="304"/>
      <c r="J15" s="308">
        <f>IF(ISERROR(I15*IF(H15&gt;=6,0.4,VLOOKUP(H15,C98:D104,2,FALSE()))),0,I15*IF(H15&gt;=6,0.4,VLOOKUP(H15,C98:D104,2,FALSE())))</f>
        <v>0</v>
      </c>
      <c r="K15" s="309">
        <f t="shared" si="0"/>
        <v>0</v>
      </c>
      <c r="P15" s="112" t="str">
        <f t="shared" si="2"/>
        <v xml:space="preserve"> </v>
      </c>
      <c r="R15" s="71" t="s">
        <v>18</v>
      </c>
    </row>
    <row r="16" spans="1:18" ht="16">
      <c r="A16" s="67"/>
      <c r="B16" s="111">
        <v>4</v>
      </c>
      <c r="C16" s="3"/>
      <c r="D16" s="3"/>
      <c r="E16" s="3"/>
      <c r="F16" s="154"/>
      <c r="G16" s="300" t="s">
        <v>3</v>
      </c>
      <c r="H16" s="5">
        <f t="shared" si="1"/>
        <v>0</v>
      </c>
      <c r="I16" s="304"/>
      <c r="J16" s="308">
        <f>IF(ISERROR(I16*IF(H16&gt;=6,0.4,VLOOKUP(H16,C98:D104,2,FALSE()))),0,I16*IF(H16&gt;=6,0.4,VLOOKUP(H16,C98:D104,2,FALSE())))</f>
        <v>0</v>
      </c>
      <c r="K16" s="309">
        <f t="shared" si="0"/>
        <v>0</v>
      </c>
      <c r="P16" s="112" t="str">
        <f t="shared" si="2"/>
        <v xml:space="preserve"> </v>
      </c>
      <c r="R16" s="71" t="s">
        <v>19</v>
      </c>
    </row>
    <row r="17" spans="1:18" ht="16">
      <c r="A17" s="67"/>
      <c r="B17" s="111">
        <v>5</v>
      </c>
      <c r="C17" s="3"/>
      <c r="D17" s="3"/>
      <c r="E17" s="3"/>
      <c r="F17" s="154"/>
      <c r="G17" s="300" t="s">
        <v>3</v>
      </c>
      <c r="H17" s="5">
        <f t="shared" si="1"/>
        <v>0</v>
      </c>
      <c r="I17" s="304"/>
      <c r="J17" s="308">
        <f>IF(ISERROR(I17*IF(H17&gt;=6,0.4,VLOOKUP(H17,C98:D104,2,FALSE()))),0,I17*IF(H17&gt;=6,0.4,VLOOKUP(H17,C98:D104,2,FALSE())))</f>
        <v>0</v>
      </c>
      <c r="K17" s="309">
        <f t="shared" si="0"/>
        <v>0</v>
      </c>
      <c r="P17" s="112" t="str">
        <f t="shared" si="2"/>
        <v xml:space="preserve"> </v>
      </c>
      <c r="R17" s="71" t="s">
        <v>20</v>
      </c>
    </row>
    <row r="18" spans="1:18" ht="16">
      <c r="A18" s="67"/>
      <c r="B18" s="111">
        <v>6</v>
      </c>
      <c r="C18" s="3"/>
      <c r="D18" s="3"/>
      <c r="E18" s="3"/>
      <c r="F18" s="154"/>
      <c r="G18" s="300" t="s">
        <v>3</v>
      </c>
      <c r="H18" s="5">
        <f t="shared" si="1"/>
        <v>0</v>
      </c>
      <c r="I18" s="304"/>
      <c r="J18" s="308">
        <f>IF(ISERROR(I18*IF(H18&gt;=6,0.4,VLOOKUP(H18,C98:D104,2,FALSE()))),0,I18*IF(H18&gt;=6,0.4,VLOOKUP(H18,C98:D104,2,FALSE())))</f>
        <v>0</v>
      </c>
      <c r="K18" s="309">
        <f t="shared" si="0"/>
        <v>0</v>
      </c>
      <c r="P18" s="112" t="str">
        <f t="shared" si="2"/>
        <v xml:space="preserve"> </v>
      </c>
      <c r="R18" s="71" t="s">
        <v>21</v>
      </c>
    </row>
    <row r="19" spans="1:18" ht="16">
      <c r="A19" s="67"/>
      <c r="B19" s="111">
        <v>7</v>
      </c>
      <c r="C19" s="3"/>
      <c r="D19" s="3"/>
      <c r="E19" s="3"/>
      <c r="F19" s="154"/>
      <c r="G19" s="300" t="s">
        <v>3</v>
      </c>
      <c r="H19" s="5">
        <f t="shared" si="1"/>
        <v>0</v>
      </c>
      <c r="I19" s="304"/>
      <c r="J19" s="308">
        <f>IF(ISERROR(I19*IF(H19&gt;=6,0.4,VLOOKUP(H19,C98:D104,2,FALSE()))),0,I19*IF(H19&gt;=6,0.4,VLOOKUP(H19,C98:D104,2,FALSE())))</f>
        <v>0</v>
      </c>
      <c r="K19" s="309">
        <f t="shared" si="0"/>
        <v>0</v>
      </c>
      <c r="P19" s="112" t="str">
        <f t="shared" si="2"/>
        <v xml:space="preserve"> </v>
      </c>
      <c r="R19" s="71" t="s">
        <v>22</v>
      </c>
    </row>
    <row r="20" spans="1:18" ht="16">
      <c r="A20" s="67"/>
      <c r="B20" s="111">
        <v>8</v>
      </c>
      <c r="C20" s="3"/>
      <c r="D20" s="3"/>
      <c r="E20" s="3"/>
      <c r="F20" s="154"/>
      <c r="G20" s="300" t="s">
        <v>3</v>
      </c>
      <c r="H20" s="5">
        <f t="shared" si="1"/>
        <v>0</v>
      </c>
      <c r="I20" s="304"/>
      <c r="J20" s="308">
        <f>IF(ISERROR(I20*IF(H20&gt;=6,0.4,VLOOKUP(H20,C98:D104,2,FALSE()))),0,I20*IF(H20&gt;=6,0.4,VLOOKUP(H20,C98:D104,2,FALSE())))</f>
        <v>0</v>
      </c>
      <c r="K20" s="309">
        <f t="shared" si="0"/>
        <v>0</v>
      </c>
      <c r="M20" s="155" t="s">
        <v>23</v>
      </c>
      <c r="P20" s="112" t="str">
        <f t="shared" si="2"/>
        <v xml:space="preserve"> </v>
      </c>
      <c r="R20" s="71" t="s">
        <v>24</v>
      </c>
    </row>
    <row r="21" spans="1:18" ht="16">
      <c r="A21" s="67"/>
      <c r="B21" s="111">
        <v>9</v>
      </c>
      <c r="C21" s="156"/>
      <c r="D21" s="157"/>
      <c r="E21" s="158"/>
      <c r="F21" s="154"/>
      <c r="G21" s="300" t="s">
        <v>3</v>
      </c>
      <c r="H21" s="5">
        <f t="shared" si="1"/>
        <v>0</v>
      </c>
      <c r="I21" s="304"/>
      <c r="J21" s="308">
        <f>IF(ISERROR(I21*IF(H21&gt;=6,0.4,VLOOKUP(H21,C98:D104,2,FALSE()))),0,I21*IF(H21&gt;=6,0.4,VLOOKUP(H21,C98:D104,2,FALSE())))</f>
        <v>0</v>
      </c>
      <c r="K21" s="309">
        <f t="shared" si="0"/>
        <v>0</v>
      </c>
      <c r="L21" s="114"/>
      <c r="P21" s="112" t="str">
        <f t="shared" si="2"/>
        <v xml:space="preserve"> </v>
      </c>
      <c r="R21" s="71" t="s">
        <v>25</v>
      </c>
    </row>
    <row r="22" spans="1:18" ht="16">
      <c r="A22" s="67"/>
      <c r="B22" s="111">
        <v>10</v>
      </c>
      <c r="C22" s="159"/>
      <c r="D22" s="160"/>
      <c r="E22" s="160"/>
      <c r="F22" s="154"/>
      <c r="G22" s="300" t="s">
        <v>22</v>
      </c>
      <c r="H22" s="5">
        <f t="shared" si="1"/>
        <v>0</v>
      </c>
      <c r="I22" s="304"/>
      <c r="J22" s="308">
        <f>IF(ISERROR(I22*IF(H22&gt;=6,0.4,VLOOKUP(H22,C98:D104,2,FALSE()))),0,I22*IF(H22&gt;=6,0.4,VLOOKUP(H22,C98:D104,2,FALSE())))</f>
        <v>0</v>
      </c>
      <c r="K22" s="309">
        <f t="shared" si="0"/>
        <v>0</v>
      </c>
      <c r="L22" s="114"/>
      <c r="P22" s="112" t="str">
        <f t="shared" si="2"/>
        <v xml:space="preserve"> </v>
      </c>
    </row>
    <row r="23" spans="1:18" ht="16">
      <c r="A23" s="115"/>
      <c r="B23" s="116">
        <v>11</v>
      </c>
      <c r="C23" s="159"/>
      <c r="D23" s="159"/>
      <c r="E23" s="161"/>
      <c r="F23" s="154"/>
      <c r="G23" s="300" t="s">
        <v>3</v>
      </c>
      <c r="H23" s="5">
        <f t="shared" si="1"/>
        <v>0</v>
      </c>
      <c r="I23" s="304"/>
      <c r="J23" s="308">
        <f>IF(ISERROR(I23*IF(H23&gt;=6,0.4,VLOOKUP(H23,C98:D104,2,FALSE()))),0,I23*IF(H23&gt;=6,0.4,VLOOKUP(H23,C98:D104,2,FALSE())))</f>
        <v>0</v>
      </c>
      <c r="K23" s="309">
        <f t="shared" si="0"/>
        <v>0</v>
      </c>
      <c r="L23" s="114"/>
      <c r="P23" s="112" t="str">
        <f t="shared" si="2"/>
        <v xml:space="preserve"> </v>
      </c>
    </row>
    <row r="24" spans="1:18" ht="16">
      <c r="A24" s="115"/>
      <c r="B24" s="111">
        <v>12</v>
      </c>
      <c r="C24" s="159"/>
      <c r="D24" s="160"/>
      <c r="E24" s="160"/>
      <c r="F24" s="154"/>
      <c r="G24" s="300" t="s">
        <v>3</v>
      </c>
      <c r="H24" s="5">
        <f t="shared" si="1"/>
        <v>0</v>
      </c>
      <c r="I24" s="304"/>
      <c r="J24" s="308">
        <f>IF(ISERROR(I24*IF(H24&gt;=6,0.4,VLOOKUP(H24,C98:D104,2,FALSE()))),0,I24*IF(H24&gt;=6,0.4,VLOOKUP(H24,C98:D104,2,FALSE())))</f>
        <v>0</v>
      </c>
      <c r="K24" s="309">
        <f t="shared" si="0"/>
        <v>0</v>
      </c>
      <c r="L24" s="114"/>
      <c r="P24" s="112" t="str">
        <f t="shared" si="2"/>
        <v xml:space="preserve"> </v>
      </c>
    </row>
    <row r="25" spans="1:18" ht="16">
      <c r="A25" s="115"/>
      <c r="B25" s="14">
        <v>13</v>
      </c>
      <c r="C25" s="159"/>
      <c r="D25" s="159"/>
      <c r="E25" s="161"/>
      <c r="F25" s="154"/>
      <c r="G25" s="300" t="s">
        <v>3</v>
      </c>
      <c r="H25" s="5">
        <f t="shared" si="1"/>
        <v>0</v>
      </c>
      <c r="I25" s="304"/>
      <c r="J25" s="308">
        <f>IF(ISERROR(I25*IF(H25&gt;=6,0.4,VLOOKUP(H25,C98:D104,2,FALSE()))),0,I25*IF(H25&gt;=6,0.4,VLOOKUP(H25,C98:D104,2,FALSE())))</f>
        <v>0</v>
      </c>
      <c r="K25" s="309">
        <f t="shared" si="0"/>
        <v>0</v>
      </c>
      <c r="L25" s="114"/>
      <c r="P25" s="112" t="str">
        <f t="shared" si="2"/>
        <v xml:space="preserve"> </v>
      </c>
    </row>
    <row r="26" spans="1:18" ht="16">
      <c r="A26" s="115"/>
      <c r="B26" s="14">
        <v>14</v>
      </c>
      <c r="C26" s="159"/>
      <c r="D26" s="160"/>
      <c r="E26" s="160"/>
      <c r="F26" s="154"/>
      <c r="G26" s="300" t="s">
        <v>3</v>
      </c>
      <c r="H26" s="5">
        <f t="shared" si="1"/>
        <v>0</v>
      </c>
      <c r="I26" s="304"/>
      <c r="J26" s="308">
        <f>IF(ISERROR(I26*IF(H26&gt;=6,0.4,VLOOKUP(H26,C98:D104,2,FALSE()))),0,I26*IF(H26&gt;=6,0.4,VLOOKUP(H26,C98:D104,2,FALSE())))</f>
        <v>0</v>
      </c>
      <c r="K26" s="309">
        <f t="shared" si="0"/>
        <v>0</v>
      </c>
      <c r="L26" s="114"/>
      <c r="P26" s="112" t="str">
        <f t="shared" si="2"/>
        <v xml:space="preserve"> </v>
      </c>
    </row>
    <row r="27" spans="1:18" ht="16">
      <c r="A27" s="115"/>
      <c r="B27" s="14">
        <v>15</v>
      </c>
      <c r="C27" s="159"/>
      <c r="D27" s="160"/>
      <c r="E27" s="160"/>
      <c r="F27" s="154"/>
      <c r="G27" s="300" t="s">
        <v>3</v>
      </c>
      <c r="H27" s="5">
        <f t="shared" si="1"/>
        <v>0</v>
      </c>
      <c r="I27" s="304"/>
      <c r="J27" s="308">
        <f>IF(ISERROR(I27*IF(H27&gt;=6,0.4,VLOOKUP(H27,C98:D104,2,FALSE()))),0,I27*IF(H27&gt;=6,0.4,VLOOKUP(H27,C98:D104,2,FALSE())))</f>
        <v>0</v>
      </c>
      <c r="K27" s="309">
        <f t="shared" si="0"/>
        <v>0</v>
      </c>
      <c r="L27" s="114"/>
      <c r="P27" s="112" t="str">
        <f t="shared" si="2"/>
        <v xml:space="preserve"> </v>
      </c>
    </row>
    <row r="28" spans="1:18" ht="16">
      <c r="A28" s="115"/>
      <c r="B28" s="14">
        <v>16</v>
      </c>
      <c r="C28" s="159"/>
      <c r="D28" s="160"/>
      <c r="E28" s="160"/>
      <c r="F28" s="154"/>
      <c r="G28" s="300" t="s">
        <v>3</v>
      </c>
      <c r="H28" s="5">
        <f t="shared" si="1"/>
        <v>0</v>
      </c>
      <c r="I28" s="304"/>
      <c r="J28" s="308">
        <f>IF(ISERROR(I28*IF(H28&gt;=6,0.4,VLOOKUP(H28,C98:D104,2,FALSE()))),0,I28*IF(H28&gt;=6,0.4,VLOOKUP(H28,C98:D104,2,FALSE())))</f>
        <v>0</v>
      </c>
      <c r="K28" s="309">
        <f t="shared" si="0"/>
        <v>0</v>
      </c>
      <c r="L28" s="114"/>
      <c r="P28" s="112" t="str">
        <f t="shared" si="2"/>
        <v xml:space="preserve"> </v>
      </c>
    </row>
    <row r="29" spans="1:18" ht="16">
      <c r="A29" s="115"/>
      <c r="B29" s="14">
        <v>17</v>
      </c>
      <c r="C29" s="159"/>
      <c r="D29" s="160"/>
      <c r="E29" s="160"/>
      <c r="F29" s="154"/>
      <c r="G29" s="300" t="s">
        <v>3</v>
      </c>
      <c r="H29" s="5">
        <f t="shared" si="1"/>
        <v>0</v>
      </c>
      <c r="I29" s="304"/>
      <c r="J29" s="308">
        <f>IF(ISERROR(I29*IF(H29&gt;=6,0.4,VLOOKUP(H29,C98:D104,2,FALSE()))),0,I29*IF(H29&gt;=6,0.4,VLOOKUP(H29,C98:D104,2,FALSE())))</f>
        <v>0</v>
      </c>
      <c r="K29" s="309">
        <f t="shared" si="0"/>
        <v>0</v>
      </c>
      <c r="L29" s="114"/>
      <c r="M29" s="155" t="s">
        <v>26</v>
      </c>
      <c r="P29" s="112" t="str">
        <f t="shared" si="2"/>
        <v xml:space="preserve"> </v>
      </c>
    </row>
    <row r="30" spans="1:18" ht="16">
      <c r="A30" s="115"/>
      <c r="B30" s="14">
        <v>18</v>
      </c>
      <c r="C30" s="159"/>
      <c r="D30" s="160"/>
      <c r="E30" s="160"/>
      <c r="F30" s="154"/>
      <c r="G30" s="300" t="s">
        <v>3</v>
      </c>
      <c r="H30" s="5">
        <f t="shared" si="1"/>
        <v>0</v>
      </c>
      <c r="I30" s="304"/>
      <c r="J30" s="308">
        <f>IF(ISERROR(I30*IF(H30&gt;=6,0.4,VLOOKUP(H30,C98:D104,2,FALSE()))),0,I30*IF(H30&gt;=6,0.4,VLOOKUP(H30,C98:D104,2,FALSE())))</f>
        <v>0</v>
      </c>
      <c r="K30" s="309">
        <f t="shared" si="0"/>
        <v>0</v>
      </c>
      <c r="L30" s="114"/>
      <c r="P30" s="112" t="str">
        <f t="shared" si="2"/>
        <v xml:space="preserve"> </v>
      </c>
    </row>
    <row r="31" spans="1:18" ht="16">
      <c r="A31" s="115"/>
      <c r="B31" s="14">
        <v>19</v>
      </c>
      <c r="C31" s="159"/>
      <c r="D31" s="160"/>
      <c r="E31" s="160"/>
      <c r="F31" s="154"/>
      <c r="G31" s="300" t="s">
        <v>3</v>
      </c>
      <c r="H31" s="5">
        <f t="shared" si="1"/>
        <v>0</v>
      </c>
      <c r="I31" s="304"/>
      <c r="J31" s="308">
        <f>IF(ISERROR(I31*IF(H31&gt;=6,0.4,VLOOKUP(H31,C98:D104,2,FALSE()))),0,I31*IF(H31&gt;=6,0.4,VLOOKUP(H31,C98:D104,2,FALSE())))</f>
        <v>0</v>
      </c>
      <c r="K31" s="309">
        <f t="shared" si="0"/>
        <v>0</v>
      </c>
      <c r="L31" s="114"/>
      <c r="P31" s="112" t="str">
        <f t="shared" si="2"/>
        <v xml:space="preserve"> </v>
      </c>
    </row>
    <row r="32" spans="1:18" ht="16">
      <c r="A32" s="115"/>
      <c r="B32" s="14">
        <v>20</v>
      </c>
      <c r="C32" s="159"/>
      <c r="D32" s="160"/>
      <c r="E32" s="160"/>
      <c r="F32" s="154"/>
      <c r="G32" s="300" t="s">
        <v>3</v>
      </c>
      <c r="H32" s="5">
        <f t="shared" si="1"/>
        <v>0</v>
      </c>
      <c r="I32" s="304"/>
      <c r="J32" s="308">
        <f>IF(ISERROR(I32*IF(H32&gt;=6,0.4,VLOOKUP(H32,C98:D104,2,FALSE()))),0,I32*IF(H32&gt;=6,0.4,VLOOKUP(H32,C98:D104,2,FALSE())))</f>
        <v>0</v>
      </c>
      <c r="K32" s="309">
        <f t="shared" si="0"/>
        <v>0</v>
      </c>
      <c r="L32" s="114"/>
      <c r="P32" s="112" t="str">
        <f>$I$3</f>
        <v xml:space="preserve"> </v>
      </c>
    </row>
    <row r="33" spans="1:16" ht="16">
      <c r="A33" s="115"/>
      <c r="B33" s="14">
        <v>21</v>
      </c>
      <c r="C33" s="159"/>
      <c r="D33" s="160"/>
      <c r="E33" s="160"/>
      <c r="F33" s="154"/>
      <c r="G33" s="300" t="s">
        <v>22</v>
      </c>
      <c r="H33" s="5">
        <f t="shared" si="1"/>
        <v>0</v>
      </c>
      <c r="I33" s="304"/>
      <c r="J33" s="308">
        <f>IF(ISERROR(I33*IF(H33&gt;=6,0.4,VLOOKUP(H33,C98:D104,2,FALSE()))),0,I33*IF(H33&gt;=6,0.4,VLOOKUP(H33,C98:D104,2,FALSE())))</f>
        <v>0</v>
      </c>
      <c r="K33" s="309">
        <f t="shared" si="0"/>
        <v>0</v>
      </c>
      <c r="L33" s="114"/>
      <c r="P33" s="112" t="str">
        <f t="shared" si="2"/>
        <v xml:space="preserve"> </v>
      </c>
    </row>
    <row r="34" spans="1:16" ht="16">
      <c r="A34" s="67"/>
      <c r="B34" s="111">
        <v>22</v>
      </c>
      <c r="C34" s="159"/>
      <c r="D34" s="160"/>
      <c r="E34" s="160"/>
      <c r="F34" s="154"/>
      <c r="G34" s="300" t="s">
        <v>3</v>
      </c>
      <c r="H34" s="5">
        <f t="shared" si="1"/>
        <v>0</v>
      </c>
      <c r="I34" s="304"/>
      <c r="J34" s="308">
        <f>IF(ISERROR(I34*IF(H34&gt;=6,0.4,VLOOKUP(H34,C98:D104,2,FALSE()))),0,I34*IF(H34&gt;=6,0.4,VLOOKUP(H34,C98:D104,2,FALSE())))</f>
        <v>0</v>
      </c>
      <c r="K34" s="309">
        <f t="shared" si="0"/>
        <v>0</v>
      </c>
      <c r="P34" s="112" t="str">
        <f t="shared" si="2"/>
        <v xml:space="preserve"> </v>
      </c>
    </row>
    <row r="35" spans="1:16" ht="16">
      <c r="A35" s="67"/>
      <c r="B35" s="111">
        <v>23</v>
      </c>
      <c r="C35" s="159"/>
      <c r="D35" s="160"/>
      <c r="E35" s="160"/>
      <c r="F35" s="154"/>
      <c r="G35" s="300" t="s">
        <v>3</v>
      </c>
      <c r="H35" s="5">
        <f t="shared" si="1"/>
        <v>0</v>
      </c>
      <c r="I35" s="304"/>
      <c r="J35" s="308">
        <f>IF(ISERROR(I35*IF(H35&gt;=6,0.4,VLOOKUP(H35,C98:D104,2,FALSE()))),0,I35*IF(H35&gt;=6,0.4,VLOOKUP(H35,C98:D104,2,FALSE())))</f>
        <v>0</v>
      </c>
      <c r="K35" s="309">
        <f t="shared" si="0"/>
        <v>0</v>
      </c>
      <c r="P35" s="112" t="str">
        <f t="shared" si="2"/>
        <v xml:space="preserve"> </v>
      </c>
    </row>
    <row r="36" spans="1:16" ht="16">
      <c r="A36" s="67"/>
      <c r="B36" s="111">
        <v>24</v>
      </c>
      <c r="C36" s="159"/>
      <c r="D36" s="160"/>
      <c r="E36" s="159"/>
      <c r="F36" s="154"/>
      <c r="G36" s="300" t="s">
        <v>3</v>
      </c>
      <c r="H36" s="5">
        <f t="shared" si="1"/>
        <v>0</v>
      </c>
      <c r="I36" s="304"/>
      <c r="J36" s="308">
        <f>IF(ISERROR(I36*IF(H36&gt;=6,0.4,VLOOKUP(H36,C98:D104,2,FALSE()))),0,I36*IF(H36&gt;=6,0.4,VLOOKUP(H36,C98:D104,2,FALSE())))</f>
        <v>0</v>
      </c>
      <c r="K36" s="309">
        <f t="shared" si="0"/>
        <v>0</v>
      </c>
      <c r="P36" s="112" t="str">
        <f t="shared" si="2"/>
        <v xml:space="preserve"> </v>
      </c>
    </row>
    <row r="37" spans="1:16" ht="16">
      <c r="A37" s="67"/>
      <c r="B37" s="111">
        <v>25</v>
      </c>
      <c r="C37" s="7"/>
      <c r="D37" s="7"/>
      <c r="E37" s="8"/>
      <c r="F37" s="299"/>
      <c r="G37" s="300" t="s">
        <v>3</v>
      </c>
      <c r="H37" s="5">
        <f t="shared" si="1"/>
        <v>0</v>
      </c>
      <c r="I37" s="304"/>
      <c r="J37" s="308">
        <f>IF(ISERROR(I37*IF(H37&gt;=6,0.4,VLOOKUP(H37,C98:D104,2,FALSE()))),0,I37*IF(H37&gt;=6,0.4,VLOOKUP(H37,C98:D104,2,FALSE())))</f>
        <v>0</v>
      </c>
      <c r="K37" s="309">
        <f t="shared" si="0"/>
        <v>0</v>
      </c>
      <c r="P37" s="112" t="str">
        <f t="shared" si="2"/>
        <v xml:space="preserve"> </v>
      </c>
    </row>
    <row r="38" spans="1:16" ht="16">
      <c r="A38" s="67"/>
      <c r="B38" s="111"/>
      <c r="C38" s="9" t="s">
        <v>27</v>
      </c>
      <c r="D38" s="10" t="s">
        <v>28</v>
      </c>
      <c r="F38" s="11" t="s">
        <v>29</v>
      </c>
      <c r="G38" s="12" t="s">
        <v>30</v>
      </c>
      <c r="I38" s="119"/>
    </row>
    <row r="39" spans="1:16" ht="11.25" customHeight="1">
      <c r="A39" s="67"/>
      <c r="B39" s="14"/>
      <c r="C39" s="13" t="s">
        <v>31</v>
      </c>
      <c r="D39" s="14"/>
      <c r="E39" s="14"/>
      <c r="F39" s="15"/>
      <c r="G39" s="16"/>
      <c r="H39" s="17"/>
      <c r="I39" s="162"/>
      <c r="J39" s="18"/>
      <c r="K39" s="19"/>
    </row>
    <row r="40" spans="1:16" ht="16">
      <c r="A40" s="67"/>
      <c r="B40" s="14"/>
      <c r="C40" s="13"/>
      <c r="D40" s="14"/>
      <c r="E40" s="14"/>
      <c r="F40" s="15"/>
      <c r="G40" s="20"/>
      <c r="H40" s="21" t="s">
        <v>32</v>
      </c>
      <c r="I40" s="163">
        <f>SUM(I13:I37)</f>
        <v>0</v>
      </c>
      <c r="J40" s="22">
        <f>SUM(J13:J37)</f>
        <v>0</v>
      </c>
      <c r="K40" s="22">
        <f>SUM(K13:K37)</f>
        <v>0</v>
      </c>
    </row>
    <row r="41" spans="1:16" ht="10.5" customHeight="1">
      <c r="A41" s="67"/>
      <c r="B41" s="14"/>
      <c r="C41" s="13"/>
      <c r="D41" s="14"/>
      <c r="E41" s="14"/>
      <c r="F41" s="15"/>
      <c r="G41" s="16"/>
      <c r="H41" s="17"/>
      <c r="I41" s="164"/>
      <c r="J41" s="18"/>
      <c r="K41" s="19"/>
    </row>
    <row r="42" spans="1:16" ht="17">
      <c r="A42" s="67"/>
      <c r="B42" s="25"/>
      <c r="C42" s="24" t="s">
        <v>33</v>
      </c>
      <c r="D42" s="25"/>
      <c r="E42" s="25"/>
      <c r="F42" s="26"/>
      <c r="G42" s="27"/>
      <c r="H42" s="28"/>
      <c r="I42" s="165"/>
      <c r="J42" s="30"/>
      <c r="K42" s="31"/>
    </row>
    <row r="43" spans="1:16" ht="16">
      <c r="A43" s="67"/>
      <c r="B43" s="14"/>
      <c r="C43" s="13"/>
      <c r="D43" s="14"/>
      <c r="E43" s="14"/>
      <c r="F43" s="15"/>
      <c r="G43" s="16"/>
      <c r="H43" s="17"/>
      <c r="I43" s="166"/>
      <c r="J43" s="18"/>
      <c r="K43" s="19"/>
    </row>
    <row r="44" spans="1:16" ht="16">
      <c r="A44" s="67"/>
      <c r="B44" s="14">
        <v>1</v>
      </c>
      <c r="C44" s="167"/>
      <c r="D44" s="167"/>
      <c r="E44" s="168"/>
      <c r="F44" s="299"/>
      <c r="G44" s="3" t="s">
        <v>3</v>
      </c>
      <c r="H44" s="5">
        <f t="shared" ref="H44:H48" si="3">IF(ISERROR(YEAR(P44)-YEAR(F44)+G44),0,YEAR(P44)-YEAR(F44)+G44)</f>
        <v>0</v>
      </c>
      <c r="I44" s="306"/>
      <c r="J44" s="308">
        <f>IF(ISERROR(I44*IF(H44&gt;=6,0.4,VLOOKUP(H44,C98:D104,2,FALSE()))),0,I44*IF(H44&gt;=6,0.4,VLOOKUP(H44,C98:D104,2,FALSE())))</f>
        <v>0</v>
      </c>
      <c r="K44" s="309">
        <f>SUM(I44-J44)</f>
        <v>0</v>
      </c>
      <c r="P44" s="112" t="str">
        <f t="shared" ref="P44:P48" si="4">$I$3</f>
        <v xml:space="preserve"> </v>
      </c>
    </row>
    <row r="45" spans="1:16" ht="16">
      <c r="A45" s="67"/>
      <c r="B45" s="14">
        <v>2</v>
      </c>
      <c r="C45" s="167"/>
      <c r="D45" s="167"/>
      <c r="E45" s="167"/>
      <c r="F45" s="299"/>
      <c r="G45" s="3" t="s">
        <v>3</v>
      </c>
      <c r="H45" s="5">
        <f t="shared" si="3"/>
        <v>0</v>
      </c>
      <c r="I45" s="306"/>
      <c r="J45" s="308">
        <f>IF(ISERROR(I45*IF(H45&gt;=6,0.4,VLOOKUP(H45,C98:D104,2,FALSE()))),0,I45*IF(H45&gt;=6,0.4,VLOOKUP(H45,C98:D104,2,FALSE())))</f>
        <v>0</v>
      </c>
      <c r="K45" s="309">
        <f>SUM(I45-J45)</f>
        <v>0</v>
      </c>
      <c r="P45" s="112" t="str">
        <f t="shared" si="4"/>
        <v xml:space="preserve"> </v>
      </c>
    </row>
    <row r="46" spans="1:16" ht="16">
      <c r="A46" s="67"/>
      <c r="B46" s="14">
        <v>3</v>
      </c>
      <c r="C46" s="167"/>
      <c r="D46" s="167"/>
      <c r="E46" s="168"/>
      <c r="F46" s="299"/>
      <c r="G46" s="3" t="s">
        <v>3</v>
      </c>
      <c r="H46" s="5">
        <f t="shared" si="3"/>
        <v>0</v>
      </c>
      <c r="I46" s="306"/>
      <c r="J46" s="308">
        <f>IF(ISERROR(I46*IF(H46&gt;=6,0.4,VLOOKUP(H46,C98:D104,2,FALSE()))),0,I46*IF(H46&gt;=6,0.4,VLOOKUP(H46,C98:D104,2,FALSE())))</f>
        <v>0</v>
      </c>
      <c r="K46" s="309">
        <f>SUM(I46-J46)</f>
        <v>0</v>
      </c>
      <c r="P46" s="112" t="str">
        <f t="shared" si="4"/>
        <v xml:space="preserve"> </v>
      </c>
    </row>
    <row r="47" spans="1:16" ht="16">
      <c r="A47" s="67"/>
      <c r="B47" s="14">
        <v>4</v>
      </c>
      <c r="C47" s="7"/>
      <c r="D47" s="7"/>
      <c r="E47" s="32"/>
      <c r="F47" s="299"/>
      <c r="G47" s="3" t="s">
        <v>3</v>
      </c>
      <c r="H47" s="5">
        <f t="shared" si="3"/>
        <v>0</v>
      </c>
      <c r="I47" s="307"/>
      <c r="J47" s="308">
        <f>IF(ISERROR(I47*IF(H47&gt;=6,0.4,VLOOKUP(H47,C98:D104,2,FALSE()))),0,I47*IF(H47&gt;=6,0.4,VLOOKUP(H47,C98:D104,2,FALSE())))</f>
        <v>0</v>
      </c>
      <c r="K47" s="309">
        <f>SUM(I47-J47)</f>
        <v>0</v>
      </c>
      <c r="P47" s="112" t="str">
        <f t="shared" si="4"/>
        <v xml:space="preserve"> </v>
      </c>
    </row>
    <row r="48" spans="1:16" ht="16">
      <c r="A48" s="67"/>
      <c r="B48" s="14">
        <v>5</v>
      </c>
      <c r="C48" s="33"/>
      <c r="D48" s="34"/>
      <c r="E48" s="34"/>
      <c r="F48" s="299"/>
      <c r="G48" s="3" t="s">
        <v>3</v>
      </c>
      <c r="H48" s="5">
        <f t="shared" si="3"/>
        <v>0</v>
      </c>
      <c r="I48" s="307"/>
      <c r="J48" s="308">
        <f>IF(ISERROR(I48*IF(H48&gt;=6,0.4,VLOOKUP(H48,C98:D104,2,FALSE()))),0,I48*IF(H48&gt;=6,0.4,VLOOKUP(H48,C98:D104,2,FALSE())))</f>
        <v>0</v>
      </c>
      <c r="K48" s="309">
        <f>SUM(I48-J48)</f>
        <v>0</v>
      </c>
      <c r="P48" s="112" t="str">
        <f t="shared" si="4"/>
        <v xml:space="preserve"> </v>
      </c>
    </row>
    <row r="49" spans="1:16" ht="8.25" customHeight="1">
      <c r="A49" s="67"/>
      <c r="B49" s="14"/>
      <c r="C49" s="13"/>
      <c r="D49" s="14"/>
      <c r="E49" s="14"/>
      <c r="F49" s="15"/>
      <c r="G49" s="20" t="s">
        <v>3</v>
      </c>
      <c r="H49" s="35"/>
      <c r="I49" s="169"/>
      <c r="J49" s="36"/>
      <c r="K49" s="36"/>
    </row>
    <row r="50" spans="1:16" ht="16">
      <c r="A50" s="67"/>
      <c r="B50" s="14"/>
      <c r="C50" s="13"/>
      <c r="D50" s="14"/>
      <c r="E50" s="14"/>
      <c r="F50" s="15"/>
      <c r="G50" s="20"/>
      <c r="H50" s="21" t="s">
        <v>34</v>
      </c>
      <c r="I50" s="163">
        <f>SUM(I44:I48)</f>
        <v>0</v>
      </c>
      <c r="J50" s="22">
        <f>SUM(J44:J48)</f>
        <v>0</v>
      </c>
      <c r="K50" s="22">
        <f>SUM(K44:K48)</f>
        <v>0</v>
      </c>
    </row>
    <row r="51" spans="1:16" ht="7.5" customHeight="1">
      <c r="A51" s="67"/>
      <c r="B51" s="14"/>
      <c r="C51" s="13"/>
      <c r="D51" s="14"/>
      <c r="E51" s="14"/>
      <c r="F51" s="15"/>
      <c r="G51" s="16"/>
      <c r="H51" s="17"/>
      <c r="I51" s="164"/>
      <c r="J51" s="18"/>
      <c r="K51" s="19"/>
    </row>
    <row r="52" spans="1:16" ht="17">
      <c r="A52" s="67"/>
      <c r="B52" s="25"/>
      <c r="C52" s="24" t="s">
        <v>35</v>
      </c>
      <c r="D52" s="25"/>
      <c r="E52" s="25"/>
      <c r="F52" s="26"/>
      <c r="G52" s="27"/>
      <c r="H52" s="28"/>
      <c r="I52" s="165"/>
      <c r="J52" s="30"/>
      <c r="K52" s="31"/>
    </row>
    <row r="53" spans="1:16" ht="17">
      <c r="A53" s="67"/>
      <c r="B53" s="14"/>
      <c r="C53" s="37"/>
      <c r="D53" s="38"/>
      <c r="E53" s="38"/>
      <c r="F53" s="39" t="s">
        <v>36</v>
      </c>
      <c r="G53" s="40"/>
      <c r="H53" s="41"/>
      <c r="I53" s="166"/>
      <c r="J53" s="42"/>
      <c r="K53" s="43"/>
    </row>
    <row r="54" spans="1:16" ht="16">
      <c r="A54" s="67"/>
      <c r="B54" s="111">
        <v>1</v>
      </c>
      <c r="C54" s="4"/>
      <c r="D54" s="4"/>
      <c r="E54" s="4"/>
      <c r="F54" s="299"/>
      <c r="G54" s="3" t="s">
        <v>3</v>
      </c>
      <c r="H54" s="5">
        <f t="shared" ref="H54:H60" si="5">IF(ISERROR(YEAR(P54)-YEAR(F54)+G54),0,YEAR(P54)-YEAR(F54)+G54)</f>
        <v>0</v>
      </c>
      <c r="I54" s="303"/>
      <c r="J54" s="308">
        <f>IF(ISERROR(I54*IF(H54&gt;=6,0.4,VLOOKUP(H54,C98:D104,2,FALSE()))),0,I54*IF(H54&gt;=6,0.4,VLOOKUP(H54,C98:D104,2,FALSE())))</f>
        <v>0</v>
      </c>
      <c r="K54" s="309">
        <f t="shared" ref="K54:K60" si="6">SUM(I54-J54)</f>
        <v>0</v>
      </c>
      <c r="P54" s="112" t="str">
        <f t="shared" ref="P54:P60" si="7">$I$3</f>
        <v xml:space="preserve"> </v>
      </c>
    </row>
    <row r="55" spans="1:16" ht="16">
      <c r="A55" s="67"/>
      <c r="B55" s="111">
        <v>2</v>
      </c>
      <c r="C55" s="4"/>
      <c r="D55" s="4"/>
      <c r="E55" s="4"/>
      <c r="F55" s="299"/>
      <c r="G55" s="3" t="s">
        <v>3</v>
      </c>
      <c r="H55" s="5">
        <f t="shared" si="5"/>
        <v>0</v>
      </c>
      <c r="I55" s="304"/>
      <c r="J55" s="308">
        <f>IF(ISERROR(I55*IF(H55&gt;=6,0.4,VLOOKUP(H55,C98:D104,2,FALSE()))),0,I55*IF(H55&gt;=6,0.4,VLOOKUP(H55,C98:D104,2,FALSE())))</f>
        <v>0</v>
      </c>
      <c r="K55" s="309">
        <f>SUM(I55-J55)</f>
        <v>0</v>
      </c>
      <c r="P55" s="112" t="str">
        <f t="shared" si="7"/>
        <v xml:space="preserve"> </v>
      </c>
    </row>
    <row r="56" spans="1:16" ht="16">
      <c r="A56" s="67"/>
      <c r="B56" s="111">
        <v>3</v>
      </c>
      <c r="C56" s="4"/>
      <c r="D56" s="4"/>
      <c r="E56" s="4"/>
      <c r="F56" s="299"/>
      <c r="G56" s="3" t="s">
        <v>3</v>
      </c>
      <c r="H56" s="5">
        <f t="shared" si="5"/>
        <v>0</v>
      </c>
      <c r="I56" s="304"/>
      <c r="J56" s="308">
        <f>IF(ISERROR(I56*IF(H56&gt;=6,0.4,VLOOKUP(H56,C98:D104,2,FALSE()))),0,I56*IF(H56&gt;=6,0.4,VLOOKUP(H56,C98:D104,2,FALSE())))</f>
        <v>0</v>
      </c>
      <c r="K56" s="309">
        <f>SUM(I56-J56)</f>
        <v>0</v>
      </c>
      <c r="P56" s="112" t="str">
        <f t="shared" si="7"/>
        <v xml:space="preserve"> </v>
      </c>
    </row>
    <row r="57" spans="1:16" ht="16">
      <c r="A57" s="67"/>
      <c r="B57" s="111">
        <v>4</v>
      </c>
      <c r="C57" s="4"/>
      <c r="D57" s="4"/>
      <c r="E57" s="4"/>
      <c r="F57" s="299"/>
      <c r="G57" s="3" t="s">
        <v>3</v>
      </c>
      <c r="H57" s="5">
        <f t="shared" si="5"/>
        <v>0</v>
      </c>
      <c r="I57" s="304"/>
      <c r="J57" s="308">
        <f>IF(ISERROR(I57*IF(H57&gt;=6,0.4,VLOOKUP(H57,C98:D104,2,FALSE()))),0,I57*IF(H57&gt;=6,0.4,VLOOKUP(H57,C98:D104,2,FALSE())))</f>
        <v>0</v>
      </c>
      <c r="K57" s="309">
        <f>SUM(I57-J57)</f>
        <v>0</v>
      </c>
      <c r="M57" s="155" t="s">
        <v>37</v>
      </c>
      <c r="P57" s="112" t="str">
        <f t="shared" si="7"/>
        <v xml:space="preserve"> </v>
      </c>
    </row>
    <row r="58" spans="1:16" ht="16">
      <c r="A58" s="67"/>
      <c r="B58" s="111">
        <v>5</v>
      </c>
      <c r="C58" s="4"/>
      <c r="D58" s="4"/>
      <c r="E58" s="4"/>
      <c r="F58" s="299"/>
      <c r="G58" s="3" t="s">
        <v>3</v>
      </c>
      <c r="H58" s="5">
        <f t="shared" si="5"/>
        <v>0</v>
      </c>
      <c r="I58" s="304"/>
      <c r="J58" s="308">
        <f>IF(ISERROR(I58*IF(H58&gt;=6,0.4,VLOOKUP(H58,C98:D104,2,FALSE()))),0,I58*IF(H58&gt;=6,0.4,VLOOKUP(H58,C98:D104,2,FALSE())))</f>
        <v>0</v>
      </c>
      <c r="K58" s="310">
        <f>SUM(I58-J58)</f>
        <v>0</v>
      </c>
      <c r="P58" s="112" t="str">
        <f t="shared" si="7"/>
        <v xml:space="preserve"> </v>
      </c>
    </row>
    <row r="59" spans="1:16" ht="16">
      <c r="A59" s="67"/>
      <c r="B59" s="14">
        <v>6</v>
      </c>
      <c r="C59" s="170"/>
      <c r="D59" s="170"/>
      <c r="E59" s="170"/>
      <c r="F59" s="299"/>
      <c r="G59" s="3" t="s">
        <v>3</v>
      </c>
      <c r="H59" s="6">
        <f t="shared" si="5"/>
        <v>0</v>
      </c>
      <c r="I59" s="305"/>
      <c r="J59" s="308">
        <f>IF(ISERROR(I59*IF(H59&gt;=6,0.4,VLOOKUP(H59,C98:D104,2,FALSE()))),0,I59*IF(H59&gt;=6,0.4,VLOOKUP(H59,C98:D104,2,FALSE())))</f>
        <v>0</v>
      </c>
      <c r="K59" s="309">
        <f t="shared" si="6"/>
        <v>0</v>
      </c>
      <c r="P59" s="112" t="str">
        <f t="shared" si="7"/>
        <v xml:space="preserve"> </v>
      </c>
    </row>
    <row r="60" spans="1:16" ht="16">
      <c r="A60" s="67"/>
      <c r="B60" s="14">
        <v>7</v>
      </c>
      <c r="C60" s="170"/>
      <c r="D60" s="170"/>
      <c r="E60" s="170"/>
      <c r="F60" s="299"/>
      <c r="G60" s="3" t="s">
        <v>3</v>
      </c>
      <c r="H60" s="5">
        <f t="shared" si="5"/>
        <v>0</v>
      </c>
      <c r="I60" s="305"/>
      <c r="J60" s="308">
        <f>IF(ISERROR(I60*IF(H60&gt;=6,0.4,VLOOKUP(H60,C98:D104,2,FALSE()))),0,I60*IF(H60&gt;=6,0.4,VLOOKUP(H60,C98:D104,2,FALSE())))</f>
        <v>0</v>
      </c>
      <c r="K60" s="309">
        <f t="shared" si="6"/>
        <v>0</v>
      </c>
      <c r="P60" s="112" t="str">
        <f t="shared" si="7"/>
        <v xml:space="preserve"> </v>
      </c>
    </row>
    <row r="61" spans="1:16" ht="7.5" customHeight="1">
      <c r="A61" s="67"/>
      <c r="B61" s="14"/>
      <c r="C61" s="13"/>
      <c r="D61" s="14"/>
      <c r="E61" s="14"/>
      <c r="F61" s="15"/>
      <c r="G61" s="20"/>
      <c r="H61" s="35"/>
      <c r="I61" s="169"/>
      <c r="J61" s="36"/>
      <c r="K61" s="36"/>
    </row>
    <row r="62" spans="1:16" ht="16">
      <c r="A62" s="67"/>
      <c r="B62" s="14"/>
      <c r="C62" s="13"/>
      <c r="D62" s="14"/>
      <c r="E62" s="14"/>
      <c r="F62" s="15"/>
      <c r="G62" s="20"/>
      <c r="H62" s="21" t="s">
        <v>38</v>
      </c>
      <c r="I62" s="163">
        <f>SUM(I54:I60)</f>
        <v>0</v>
      </c>
      <c r="J62" s="22">
        <f>SUM(J54:J60)</f>
        <v>0</v>
      </c>
      <c r="K62" s="22">
        <f>SUM(K54:K60)</f>
        <v>0</v>
      </c>
    </row>
    <row r="63" spans="1:16" ht="7.5" customHeight="1">
      <c r="A63" s="67"/>
      <c r="B63" s="14"/>
      <c r="C63" s="13"/>
      <c r="D63" s="14"/>
      <c r="E63" s="14"/>
      <c r="F63" s="15"/>
      <c r="G63" s="16"/>
      <c r="H63" s="23"/>
      <c r="I63" s="164"/>
      <c r="J63" s="18"/>
      <c r="K63" s="19"/>
    </row>
    <row r="64" spans="1:16" ht="17">
      <c r="A64" s="67"/>
      <c r="B64" s="25"/>
      <c r="C64" s="24" t="s">
        <v>39</v>
      </c>
      <c r="D64" s="25"/>
      <c r="E64" s="25"/>
      <c r="F64" s="26"/>
      <c r="G64" s="27"/>
      <c r="H64" s="29"/>
      <c r="I64" s="165"/>
      <c r="J64" s="30"/>
      <c r="K64" s="31"/>
    </row>
    <row r="65" spans="1:18" ht="16">
      <c r="A65" s="67"/>
      <c r="B65" s="14"/>
      <c r="C65" s="13"/>
      <c r="D65" s="14"/>
      <c r="E65" s="14"/>
      <c r="F65" s="15"/>
      <c r="G65" s="16"/>
      <c r="H65" s="23"/>
      <c r="I65" s="164"/>
      <c r="J65" s="18"/>
      <c r="K65" s="19"/>
    </row>
    <row r="66" spans="1:18" ht="17">
      <c r="A66" s="67"/>
      <c r="B66" s="14">
        <v>1</v>
      </c>
      <c r="C66" s="33"/>
      <c r="D66" s="34"/>
      <c r="E66" s="34"/>
      <c r="F66" s="301" t="s">
        <v>3</v>
      </c>
      <c r="G66" s="302" t="s">
        <v>22</v>
      </c>
      <c r="H66" s="5">
        <f t="shared" ref="H66:H70" si="8">IF(ISERROR(YEAR(P66)-YEAR(F66)+G66),0,YEAR(P66)-YEAR(F66)+G66)</f>
        <v>0</v>
      </c>
      <c r="I66" s="307"/>
      <c r="J66" s="308">
        <f>IF(ISERROR(I66*IF(H66&gt;=6,0.4,VLOOKUP(H66,C98:D104,2,FALSE()))),0,I66*IF(H66&gt;=6,0.4,VLOOKUP(H66,C98:D104,2,FALSE())))</f>
        <v>0</v>
      </c>
      <c r="K66" s="309">
        <f>SUM(I66-J66)</f>
        <v>0</v>
      </c>
      <c r="P66" s="112" t="str">
        <f t="shared" ref="P66:P70" si="9">$I$3</f>
        <v xml:space="preserve"> </v>
      </c>
    </row>
    <row r="67" spans="1:18" ht="17">
      <c r="A67" s="67"/>
      <c r="B67" s="14">
        <v>2</v>
      </c>
      <c r="C67" s="33"/>
      <c r="D67" s="34"/>
      <c r="E67" s="34"/>
      <c r="F67" s="301" t="s">
        <v>3</v>
      </c>
      <c r="G67" s="302" t="s">
        <v>3</v>
      </c>
      <c r="H67" s="5">
        <f t="shared" si="8"/>
        <v>0</v>
      </c>
      <c r="I67" s="307"/>
      <c r="J67" s="308">
        <f>IF(ISERROR(I67*IF(H67&gt;=6,0.4,VLOOKUP(H67,C98:D104,2,FALSE()))),0,I67*IF(H67&gt;=6,0.4,VLOOKUP(H67,C98:D104,2,FALSE())))</f>
        <v>0</v>
      </c>
      <c r="K67" s="309">
        <f>SUM(I67-J67)</f>
        <v>0</v>
      </c>
      <c r="P67" s="112" t="str">
        <f t="shared" si="9"/>
        <v xml:space="preserve"> </v>
      </c>
    </row>
    <row r="68" spans="1:18" ht="17">
      <c r="A68" s="67"/>
      <c r="B68" s="14">
        <v>3</v>
      </c>
      <c r="C68" s="33"/>
      <c r="D68" s="34"/>
      <c r="E68" s="34"/>
      <c r="F68" s="301" t="s">
        <v>3</v>
      </c>
      <c r="G68" s="302" t="s">
        <v>3</v>
      </c>
      <c r="H68" s="5">
        <f t="shared" si="8"/>
        <v>0</v>
      </c>
      <c r="I68" s="307"/>
      <c r="J68" s="308">
        <f>IF(ISERROR(I68*IF(H68&gt;=6,0.4,VLOOKUP(H68,C98:D104,2,FALSE()))),0,I68*IF(H68&gt;=6,0.4,VLOOKUP(H68,C98:D104,2,FALSE())))</f>
        <v>0</v>
      </c>
      <c r="K68" s="309">
        <f>SUM(I68-J68)</f>
        <v>0</v>
      </c>
      <c r="P68" s="112" t="str">
        <f t="shared" si="9"/>
        <v xml:space="preserve"> </v>
      </c>
    </row>
    <row r="69" spans="1:18" ht="17">
      <c r="A69" s="67"/>
      <c r="B69" s="14">
        <v>4</v>
      </c>
      <c r="C69" s="33"/>
      <c r="D69" s="34"/>
      <c r="E69" s="34"/>
      <c r="F69" s="301" t="s">
        <v>3</v>
      </c>
      <c r="G69" s="302" t="s">
        <v>3</v>
      </c>
      <c r="H69" s="5">
        <f t="shared" si="8"/>
        <v>0</v>
      </c>
      <c r="I69" s="307"/>
      <c r="J69" s="308">
        <f>IF(ISERROR(I69*IF(H69&gt;=6,0.4,VLOOKUP(H69,C98:D104,2,FALSE()))),0,I69*IF(H69&gt;=6,0.4,VLOOKUP(H69,C98:D104,2,FALSE())))</f>
        <v>0</v>
      </c>
      <c r="K69" s="309">
        <f>SUM(I69-J69)</f>
        <v>0</v>
      </c>
      <c r="P69" s="112" t="str">
        <f t="shared" si="9"/>
        <v xml:space="preserve"> </v>
      </c>
    </row>
    <row r="70" spans="1:18" ht="17">
      <c r="A70" s="67"/>
      <c r="B70" s="14">
        <v>5</v>
      </c>
      <c r="C70" s="33"/>
      <c r="D70" s="34"/>
      <c r="E70" s="34"/>
      <c r="F70" s="301" t="s">
        <v>3</v>
      </c>
      <c r="G70" s="302" t="s">
        <v>3</v>
      </c>
      <c r="H70" s="5">
        <f t="shared" si="8"/>
        <v>0</v>
      </c>
      <c r="I70" s="307"/>
      <c r="J70" s="308">
        <f>IF(ISERROR(I70*IF(H70&gt;=6,0.4,VLOOKUP(H70,C98:D104,2,FALSE()))),0,I70*IF(H70&gt;=6,0.4,VLOOKUP(H70,C98:D104,2,FALSE())))</f>
        <v>0</v>
      </c>
      <c r="K70" s="309">
        <f>SUM(I70-J70)</f>
        <v>0</v>
      </c>
      <c r="P70" s="112" t="str">
        <f t="shared" si="9"/>
        <v xml:space="preserve"> </v>
      </c>
    </row>
    <row r="71" spans="1:18" ht="7.5" customHeight="1">
      <c r="A71" s="67"/>
      <c r="B71" s="14"/>
      <c r="C71" s="13"/>
      <c r="D71" s="14"/>
      <c r="E71" s="14"/>
      <c r="F71" s="15"/>
      <c r="G71" s="20"/>
      <c r="H71" s="20"/>
      <c r="I71" s="169" t="s">
        <v>3</v>
      </c>
      <c r="J71" s="36"/>
      <c r="K71" s="19"/>
    </row>
    <row r="72" spans="1:18" ht="16">
      <c r="A72" s="67"/>
      <c r="B72" s="14"/>
      <c r="C72" s="13"/>
      <c r="D72" s="14"/>
      <c r="E72" s="14"/>
      <c r="F72" s="15"/>
      <c r="G72" s="20"/>
      <c r="H72" s="21" t="s">
        <v>40</v>
      </c>
      <c r="I72" s="163">
        <f>SUM(I66:I71)</f>
        <v>0</v>
      </c>
      <c r="J72" s="22">
        <f>SUM(J66:J70)</f>
        <v>0</v>
      </c>
      <c r="K72" s="22">
        <f>SUM(K66:K70)</f>
        <v>0</v>
      </c>
    </row>
    <row r="73" spans="1:18" ht="13.5" customHeight="1">
      <c r="A73" s="67"/>
      <c r="B73" s="45"/>
      <c r="C73" s="44"/>
      <c r="D73" s="45"/>
      <c r="E73" s="44"/>
      <c r="F73" s="46"/>
      <c r="H73" s="9"/>
      <c r="I73" s="171">
        <f>SUM(I40+I50+I62+I72)</f>
        <v>0</v>
      </c>
      <c r="J73" s="48"/>
      <c r="K73" s="49"/>
    </row>
    <row r="74" spans="1:18" s="119" customFormat="1" ht="16">
      <c r="A74" s="117"/>
      <c r="B74" s="172"/>
      <c r="C74" s="37"/>
      <c r="D74" s="37"/>
      <c r="E74" s="37"/>
      <c r="F74" s="37"/>
      <c r="G74" s="173"/>
      <c r="H74" s="174" t="s">
        <v>41</v>
      </c>
      <c r="I74" s="174"/>
      <c r="J74" s="175"/>
      <c r="K74" s="175">
        <f>SUM(K40+K50+K62+K72)</f>
        <v>0</v>
      </c>
      <c r="M74" s="120" t="s">
        <v>42</v>
      </c>
      <c r="N74" s="120"/>
      <c r="O74" s="120"/>
      <c r="P74" s="120"/>
      <c r="Q74" s="120"/>
      <c r="R74" s="120"/>
    </row>
    <row r="75" spans="1:18" ht="29.25" customHeight="1">
      <c r="A75" s="121"/>
      <c r="B75" s="122"/>
      <c r="C75" s="54" t="s">
        <v>17</v>
      </c>
      <c r="D75" s="54" t="s">
        <v>43</v>
      </c>
      <c r="E75" s="54" t="s">
        <v>35</v>
      </c>
      <c r="F75" s="54" t="s">
        <v>39</v>
      </c>
      <c r="G75" s="20"/>
      <c r="H75" s="20"/>
      <c r="I75" s="55" t="s">
        <v>44</v>
      </c>
      <c r="J75" s="36"/>
      <c r="K75" s="56" t="s">
        <v>45</v>
      </c>
    </row>
    <row r="76" spans="1:18" ht="17">
      <c r="A76" s="121"/>
      <c r="B76" s="122"/>
      <c r="C76" s="57"/>
      <c r="D76" s="57"/>
      <c r="E76" s="57"/>
      <c r="F76" s="57"/>
      <c r="G76" s="20"/>
      <c r="H76" s="20"/>
      <c r="I76" s="55" t="s">
        <v>46</v>
      </c>
      <c r="J76" s="36"/>
      <c r="K76" s="56" t="s">
        <v>47</v>
      </c>
    </row>
    <row r="77" spans="1:18" s="176" customFormat="1" ht="16">
      <c r="A77" s="64"/>
      <c r="B77" s="123"/>
      <c r="C77" s="58">
        <f>SUM('Page 1'!K40)</f>
        <v>0</v>
      </c>
      <c r="D77" s="58">
        <f>SUM('Page 1'!K50)</f>
        <v>0</v>
      </c>
      <c r="E77" s="58">
        <f>SUM('Page 1'!K62)</f>
        <v>0</v>
      </c>
      <c r="F77" s="58">
        <f>SUM('Page 1'!K72)</f>
        <v>0</v>
      </c>
      <c r="G77" s="59" t="s">
        <v>48</v>
      </c>
      <c r="H77" s="60"/>
      <c r="I77" s="58">
        <f>SUM('Page 1'!I73)</f>
        <v>0</v>
      </c>
      <c r="J77" s="53"/>
      <c r="K77" s="58">
        <f>SUM('Page 1'!K74)</f>
        <v>0</v>
      </c>
      <c r="M77" s="124"/>
      <c r="N77" s="124"/>
      <c r="O77" s="124"/>
      <c r="P77" s="124"/>
      <c r="Q77" s="124"/>
      <c r="R77" s="124"/>
    </row>
    <row r="78" spans="1:18" s="176" customFormat="1" ht="16">
      <c r="A78" s="64"/>
      <c r="B78" s="123"/>
      <c r="C78" s="58">
        <f>SUM('Page 2'!K40)</f>
        <v>0</v>
      </c>
      <c r="D78" s="58">
        <f>SUM('Page 2'!K50)</f>
        <v>0</v>
      </c>
      <c r="E78" s="58">
        <f>SUM('Page 2'!K62)</f>
        <v>0</v>
      </c>
      <c r="F78" s="58">
        <f>SUM('Page 2'!K72)</f>
        <v>0</v>
      </c>
      <c r="G78" s="59" t="s">
        <v>49</v>
      </c>
      <c r="H78" s="60"/>
      <c r="I78" s="58">
        <f>SUM('Page 2'!I73)</f>
        <v>0</v>
      </c>
      <c r="J78" s="61"/>
      <c r="K78" s="58">
        <f>SUM(C78:F78)</f>
        <v>0</v>
      </c>
      <c r="M78" s="124"/>
      <c r="N78" s="124"/>
      <c r="O78" s="124"/>
      <c r="P78" s="124"/>
      <c r="Q78" s="124"/>
      <c r="R78" s="124"/>
    </row>
    <row r="79" spans="1:18" s="176" customFormat="1" ht="16">
      <c r="A79" s="64"/>
      <c r="B79" s="123"/>
      <c r="C79" s="58">
        <f>SUM('Page 3'!K40)</f>
        <v>0</v>
      </c>
      <c r="D79" s="58">
        <f>SUM('Page 3'!K50)</f>
        <v>0</v>
      </c>
      <c r="E79" s="58">
        <f>SUM('Page 3'!K62)</f>
        <v>0</v>
      </c>
      <c r="F79" s="58">
        <f>SUM('Page 3'!K72)</f>
        <v>0</v>
      </c>
      <c r="G79" s="59" t="s">
        <v>50</v>
      </c>
      <c r="H79" s="60"/>
      <c r="I79" s="58">
        <f>SUM('Page 3'!I73)</f>
        <v>0</v>
      </c>
      <c r="J79" s="61"/>
      <c r="K79" s="58">
        <f>SUM(C79:F79)</f>
        <v>0</v>
      </c>
      <c r="M79" s="124"/>
      <c r="N79" s="124"/>
      <c r="O79" s="124"/>
      <c r="P79" s="124"/>
      <c r="Q79" s="124"/>
      <c r="R79" s="124"/>
    </row>
    <row r="80" spans="1:18" s="176" customFormat="1" ht="16">
      <c r="A80" s="64"/>
      <c r="B80" s="123"/>
      <c r="C80" s="58">
        <f>SUM('Page 4'!K40)</f>
        <v>0</v>
      </c>
      <c r="D80" s="58">
        <f>SUM('Page 4'!K50)</f>
        <v>0</v>
      </c>
      <c r="E80" s="58">
        <f>SUM('Page 4'!K62)</f>
        <v>0</v>
      </c>
      <c r="F80" s="58">
        <f>SUM('Page 4'!K72)</f>
        <v>0</v>
      </c>
      <c r="G80" s="59" t="s">
        <v>51</v>
      </c>
      <c r="H80" s="60"/>
      <c r="I80" s="58">
        <f>SUM('Page 4'!I73)</f>
        <v>0</v>
      </c>
      <c r="J80" s="61"/>
      <c r="K80" s="58">
        <f>SUM(C80:F80)</f>
        <v>0</v>
      </c>
      <c r="M80" s="124"/>
      <c r="N80" s="124"/>
      <c r="O80" s="124"/>
      <c r="P80" s="124"/>
      <c r="Q80" s="124"/>
      <c r="R80" s="124"/>
    </row>
    <row r="81" spans="1:18" s="176" customFormat="1" ht="16">
      <c r="A81" s="64"/>
      <c r="B81" s="123"/>
      <c r="C81" s="62"/>
      <c r="D81" s="63"/>
      <c r="E81" s="63"/>
      <c r="F81" s="63"/>
      <c r="G81" s="64"/>
      <c r="H81" s="65"/>
      <c r="I81" s="65"/>
      <c r="J81" s="64"/>
      <c r="K81" s="63"/>
      <c r="M81" s="124"/>
      <c r="N81" s="124"/>
      <c r="O81" s="124"/>
      <c r="P81" s="124"/>
      <c r="Q81" s="124"/>
      <c r="R81" s="124"/>
    </row>
    <row r="82" spans="1:18" s="176" customFormat="1" ht="16">
      <c r="A82" s="64"/>
      <c r="B82" s="123"/>
      <c r="C82" s="58">
        <f>SUM(C77:C80)</f>
        <v>0</v>
      </c>
      <c r="D82" s="58">
        <f>SUM(D77:D80)</f>
        <v>0</v>
      </c>
      <c r="E82" s="58">
        <f>SUM(E77:E80)</f>
        <v>0</v>
      </c>
      <c r="F82" s="58">
        <f>SUM(F77:F80)</f>
        <v>0</v>
      </c>
      <c r="G82" s="52" t="s">
        <v>52</v>
      </c>
      <c r="H82" s="66"/>
      <c r="I82" s="58">
        <f>SUM(I77:I80)</f>
        <v>0</v>
      </c>
      <c r="J82" s="61"/>
      <c r="K82" s="58">
        <f>SUM(K77:K80)</f>
        <v>0</v>
      </c>
      <c r="M82" s="124"/>
      <c r="N82" s="124"/>
      <c r="O82" s="124"/>
      <c r="P82" s="124"/>
      <c r="Q82" s="124"/>
      <c r="R82" s="124"/>
    </row>
    <row r="83" spans="1:18" ht="16">
      <c r="A83" s="121"/>
      <c r="B83" s="122"/>
      <c r="C83" s="20"/>
      <c r="D83" s="121"/>
      <c r="E83" s="121"/>
      <c r="F83" s="125"/>
      <c r="G83" s="121"/>
      <c r="H83" s="126"/>
      <c r="I83" s="126"/>
      <c r="J83" s="121"/>
      <c r="K83" s="121"/>
    </row>
    <row r="84" spans="1:18" ht="16">
      <c r="B84" s="127"/>
      <c r="C84" s="20"/>
      <c r="D84" s="20"/>
      <c r="E84" s="20"/>
      <c r="F84" s="128"/>
      <c r="J84" s="20"/>
      <c r="K84" s="20"/>
    </row>
    <row r="96" spans="1:18" ht="21" customHeight="1">
      <c r="C96" s="9" t="s">
        <v>5</v>
      </c>
      <c r="D96" s="9" t="s">
        <v>7</v>
      </c>
    </row>
    <row r="98" spans="3:4" ht="21" customHeight="1">
      <c r="C98" s="130">
        <v>0</v>
      </c>
      <c r="D98" s="130">
        <v>0</v>
      </c>
    </row>
    <row r="99" spans="3:4" ht="21" customHeight="1">
      <c r="C99" s="130">
        <v>1</v>
      </c>
      <c r="D99" s="130">
        <v>0</v>
      </c>
    </row>
    <row r="100" spans="3:4" ht="21" customHeight="1">
      <c r="C100" s="130">
        <v>2</v>
      </c>
      <c r="D100" s="130">
        <v>0</v>
      </c>
    </row>
    <row r="101" spans="3:4" ht="21" customHeight="1">
      <c r="C101" s="130">
        <v>3</v>
      </c>
      <c r="D101" s="130">
        <v>0.1</v>
      </c>
    </row>
    <row r="102" spans="3:4" ht="21" customHeight="1">
      <c r="C102" s="130">
        <v>4</v>
      </c>
      <c r="D102" s="130">
        <v>0.2</v>
      </c>
    </row>
    <row r="103" spans="3:4" ht="21" customHeight="1">
      <c r="C103" s="130">
        <v>5</v>
      </c>
      <c r="D103" s="130">
        <v>0.3</v>
      </c>
    </row>
    <row r="104" spans="3:4" ht="21" customHeight="1">
      <c r="C104" s="130">
        <v>6</v>
      </c>
      <c r="D104" s="130">
        <v>0.4</v>
      </c>
    </row>
  </sheetData>
  <mergeCells count="7">
    <mergeCell ref="C1:D1"/>
    <mergeCell ref="B3:C3"/>
    <mergeCell ref="G79:H79"/>
    <mergeCell ref="G80:H80"/>
    <mergeCell ref="G78:H78"/>
    <mergeCell ref="G77:H77"/>
    <mergeCell ref="D3:F3"/>
  </mergeCells>
  <pageMargins left="0.25" right="0.25" top="0.75" bottom="0.75" header="0.3" footer="0.3"/>
  <pageSetup paperSize="9" scale="49" orientation="portrait" horizontalDpi="0" verticalDpi="0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workbookViewId="0">
      <selection activeCell="B13" sqref="B13:K70"/>
    </sheetView>
  </sheetViews>
  <sheetFormatPr baseColWidth="10" defaultColWidth="8.83203125" defaultRowHeight="14.25" customHeight="1"/>
  <cols>
    <col min="1" max="1" width="3.1640625" style="9"/>
    <col min="2" max="2" width="6.5" style="129"/>
    <col min="3" max="3" width="40.5" style="9"/>
    <col min="4" max="4" width="26.5" style="9"/>
    <col min="5" max="5" width="24.1640625" style="9"/>
    <col min="6" max="6" width="16.33203125" style="99"/>
    <col min="7" max="7" width="18.5" style="9"/>
    <col min="8" max="8" width="14.5" style="85"/>
    <col min="9" max="9" width="13.5" style="85"/>
    <col min="10" max="10" width="15.6640625" style="9"/>
    <col min="11" max="11" width="13.5" style="9"/>
    <col min="12" max="14" width="10.83203125" style="9"/>
    <col min="15" max="15" width="19.83203125" style="71" hidden="1" customWidth="1"/>
    <col min="16" max="1024" width="10.83203125" style="9"/>
    <col min="1025" max="16384" width="8.83203125" style="9"/>
  </cols>
  <sheetData>
    <row r="1" spans="1:18" ht="21" customHeight="1">
      <c r="A1" s="67"/>
      <c r="B1" s="68"/>
      <c r="C1" s="131" t="s">
        <v>53</v>
      </c>
      <c r="D1" s="131"/>
      <c r="E1" s="132" t="s">
        <v>54</v>
      </c>
      <c r="F1" s="133" t="s">
        <v>187</v>
      </c>
      <c r="G1" s="132"/>
      <c r="H1" s="70"/>
      <c r="I1" s="70"/>
      <c r="J1" s="69"/>
      <c r="K1" s="69"/>
      <c r="R1" s="9">
        <f>IF(ISERROR(I8*IF(H8&gt;6,0.4,VLOOKUP(H8,$C$51:$D$58,2,0))),0,I8*IF(H8&gt;6,0.4,VLOOKUP(H8,$C$51:$D$58,2,0)))</f>
        <v>0</v>
      </c>
    </row>
    <row r="2" spans="1:18" ht="21" customHeight="1" thickBot="1">
      <c r="A2" s="67"/>
      <c r="B2" s="72"/>
      <c r="C2" s="67"/>
      <c r="D2" s="73"/>
      <c r="E2" s="67"/>
      <c r="F2" s="74"/>
      <c r="G2" s="67"/>
      <c r="H2" s="75"/>
      <c r="I2" s="75"/>
      <c r="J2" s="67"/>
      <c r="K2" s="67"/>
    </row>
    <row r="3" spans="1:18" ht="21" customHeight="1" thickBot="1">
      <c r="A3" s="67"/>
      <c r="B3" s="76" t="s">
        <v>55</v>
      </c>
      <c r="C3" s="76"/>
      <c r="D3" s="77" t="s">
        <v>56</v>
      </c>
      <c r="E3" s="78"/>
      <c r="F3" s="79"/>
      <c r="G3" s="69"/>
      <c r="H3" s="80" t="s">
        <v>57</v>
      </c>
      <c r="I3" s="81">
        <f>SUM('Page 1'!I3)</f>
        <v>0</v>
      </c>
      <c r="J3" s="82"/>
      <c r="K3" s="82"/>
      <c r="O3" s="83"/>
      <c r="P3" s="67"/>
    </row>
    <row r="4" spans="1:18" ht="11.25" customHeight="1">
      <c r="A4" s="67"/>
      <c r="B4" s="72"/>
      <c r="E4" s="73"/>
      <c r="F4" s="84"/>
      <c r="J4" s="67"/>
      <c r="K4" s="67"/>
      <c r="O4" s="86"/>
      <c r="P4" s="87"/>
    </row>
    <row r="5" spans="1:18" ht="21" customHeight="1">
      <c r="A5" s="67"/>
      <c r="B5" s="72"/>
      <c r="C5" s="88" t="s">
        <v>58</v>
      </c>
      <c r="D5" s="89"/>
      <c r="E5" s="90"/>
      <c r="F5" s="91"/>
      <c r="G5" s="89"/>
      <c r="H5" s="92"/>
      <c r="I5" s="92"/>
      <c r="J5" s="93"/>
      <c r="K5" s="67"/>
      <c r="O5" s="86"/>
      <c r="P5" s="87"/>
    </row>
    <row r="6" spans="1:18" ht="8.25" customHeight="1">
      <c r="A6" s="67"/>
      <c r="B6" s="72"/>
      <c r="C6" s="89"/>
      <c r="D6" s="89"/>
      <c r="E6" s="90"/>
      <c r="F6" s="91"/>
      <c r="G6" s="89"/>
      <c r="H6" s="92"/>
      <c r="I6" s="92"/>
      <c r="J6" s="93"/>
      <c r="K6" s="67"/>
      <c r="O6" s="86"/>
      <c r="P6" s="87"/>
    </row>
    <row r="7" spans="1:18" ht="21" customHeight="1">
      <c r="A7" s="67"/>
      <c r="B7" s="72"/>
      <c r="C7" s="94" t="s">
        <v>59</v>
      </c>
      <c r="D7" s="95">
        <v>0</v>
      </c>
      <c r="E7" s="95">
        <v>1</v>
      </c>
      <c r="F7" s="95">
        <v>2</v>
      </c>
      <c r="G7" s="95">
        <v>3</v>
      </c>
      <c r="H7" s="95">
        <v>4</v>
      </c>
      <c r="I7" s="95">
        <v>5</v>
      </c>
      <c r="J7" s="95" t="s">
        <v>60</v>
      </c>
      <c r="K7" s="67"/>
      <c r="O7" s="86"/>
      <c r="P7" s="87"/>
    </row>
    <row r="8" spans="1:18" ht="21" customHeight="1">
      <c r="A8" s="67"/>
      <c r="B8" s="72"/>
      <c r="C8" s="94" t="s">
        <v>61</v>
      </c>
      <c r="D8" s="96">
        <v>0</v>
      </c>
      <c r="E8" s="96">
        <v>0</v>
      </c>
      <c r="F8" s="96">
        <v>0</v>
      </c>
      <c r="G8" s="96">
        <v>0.1</v>
      </c>
      <c r="H8" s="96">
        <v>0.2</v>
      </c>
      <c r="I8" s="96">
        <v>0.3</v>
      </c>
      <c r="J8" s="96">
        <v>0.4</v>
      </c>
      <c r="K8" s="67"/>
      <c r="O8" s="86"/>
      <c r="P8" s="87"/>
    </row>
    <row r="9" spans="1:18" ht="16">
      <c r="A9" s="67"/>
      <c r="B9" s="97"/>
      <c r="C9" s="98"/>
      <c r="D9" s="97"/>
      <c r="E9" s="97"/>
      <c r="J9" s="67"/>
      <c r="K9" s="67"/>
    </row>
    <row r="10" spans="1:18" ht="57" customHeight="1">
      <c r="A10" s="67"/>
      <c r="B10" s="100"/>
      <c r="C10" s="101" t="s">
        <v>62</v>
      </c>
      <c r="D10" s="101" t="s">
        <v>63</v>
      </c>
      <c r="E10" s="101" t="s">
        <v>64</v>
      </c>
      <c r="F10" s="101" t="s">
        <v>65</v>
      </c>
      <c r="G10" s="102" t="s">
        <v>66</v>
      </c>
      <c r="H10" s="102" t="s">
        <v>67</v>
      </c>
      <c r="I10" s="102" t="s">
        <v>68</v>
      </c>
      <c r="J10" s="101" t="s">
        <v>69</v>
      </c>
      <c r="K10" s="101" t="s">
        <v>70</v>
      </c>
    </row>
    <row r="11" spans="1:18" ht="21" customHeight="1">
      <c r="A11" s="67"/>
      <c r="B11" s="25"/>
      <c r="C11" s="24" t="s">
        <v>35</v>
      </c>
      <c r="D11" s="103"/>
      <c r="E11" s="104"/>
      <c r="F11" s="26"/>
      <c r="G11" s="103"/>
      <c r="H11" s="105"/>
      <c r="I11" s="105"/>
      <c r="J11" s="106"/>
      <c r="K11" s="106"/>
    </row>
    <row r="12" spans="1:18" ht="21" customHeight="1">
      <c r="B12" s="107"/>
      <c r="C12" s="108"/>
      <c r="D12" s="108"/>
      <c r="E12" s="108"/>
      <c r="F12" s="109"/>
      <c r="G12" s="108"/>
      <c r="H12" s="10"/>
      <c r="I12" s="110"/>
      <c r="J12" s="20"/>
      <c r="K12" s="20"/>
    </row>
    <row r="13" spans="1:18" ht="21" customHeight="1">
      <c r="A13" s="67"/>
      <c r="B13" s="111">
        <v>1</v>
      </c>
      <c r="C13" s="3"/>
      <c r="D13" s="3"/>
      <c r="E13" s="3"/>
      <c r="F13" s="154"/>
      <c r="G13" s="300" t="s">
        <v>3</v>
      </c>
      <c r="H13" s="5">
        <f>IF(ISERROR(YEAR(P13)-YEAR(F13)+G13),0,YEAR(P13)-YEAR(F13)+G13)</f>
        <v>0</v>
      </c>
      <c r="I13" s="304"/>
      <c r="J13" s="308">
        <f>IF(ISERROR(I13*IF(H13&gt;=6,0.4,VLOOKUP(H13,C98:D104,2,FALSE()))),0,I13*IF(H13&gt;=6,0.4,VLOOKUP(H13,C98:D104,2,FALSE())))</f>
        <v>0</v>
      </c>
      <c r="K13" s="309">
        <f t="shared" ref="K13:K37" si="0">SUM(I13-J13)</f>
        <v>0</v>
      </c>
      <c r="O13" s="112">
        <f>$I$3</f>
        <v>0</v>
      </c>
    </row>
    <row r="14" spans="1:18" ht="21" customHeight="1">
      <c r="A14" s="67"/>
      <c r="B14" s="111">
        <v>2</v>
      </c>
      <c r="C14" s="3"/>
      <c r="D14" s="3"/>
      <c r="E14" s="3"/>
      <c r="F14" s="154"/>
      <c r="G14" s="300" t="s">
        <v>3</v>
      </c>
      <c r="H14" s="5">
        <f t="shared" ref="H14:H37" si="1">IF(ISERROR(YEAR(P14)-YEAR(F14)+G14),0,YEAR(P14)-YEAR(F14)+G14)</f>
        <v>0</v>
      </c>
      <c r="I14" s="304"/>
      <c r="J14" s="308">
        <f>IF(ISERROR(I14*IF(H14&gt;=6,0.4,VLOOKUP(H14,C98:D104,2,FALSE()))),0,I14*IF(H14&gt;=6,0.4,VLOOKUP(H14,C98:D104,2,FALSE())))</f>
        <v>0</v>
      </c>
      <c r="K14" s="309">
        <f t="shared" si="0"/>
        <v>0</v>
      </c>
      <c r="O14" s="112">
        <f t="shared" ref="O14:O37" si="2">$I$3</f>
        <v>0</v>
      </c>
    </row>
    <row r="15" spans="1:18" ht="21" customHeight="1">
      <c r="A15" s="67"/>
      <c r="B15" s="111">
        <v>3</v>
      </c>
      <c r="C15" s="3"/>
      <c r="D15" s="3"/>
      <c r="E15" s="3"/>
      <c r="F15" s="154"/>
      <c r="G15" s="300" t="s">
        <v>3</v>
      </c>
      <c r="H15" s="5">
        <f t="shared" si="1"/>
        <v>0</v>
      </c>
      <c r="I15" s="304"/>
      <c r="J15" s="308">
        <f>IF(ISERROR(I15*IF(H15&gt;=6,0.4,VLOOKUP(H15,C98:D104,2,FALSE()))),0,I15*IF(H15&gt;=6,0.4,VLOOKUP(H15,C98:D104,2,FALSE())))</f>
        <v>0</v>
      </c>
      <c r="K15" s="309">
        <f t="shared" si="0"/>
        <v>0</v>
      </c>
      <c r="O15" s="112">
        <f t="shared" si="2"/>
        <v>0</v>
      </c>
      <c r="R15" s="113" t="s">
        <v>71</v>
      </c>
    </row>
    <row r="16" spans="1:18" ht="21" customHeight="1">
      <c r="A16" s="67"/>
      <c r="B16" s="111">
        <v>4</v>
      </c>
      <c r="C16" s="3"/>
      <c r="D16" s="3"/>
      <c r="E16" s="3"/>
      <c r="F16" s="154"/>
      <c r="G16" s="300" t="s">
        <v>3</v>
      </c>
      <c r="H16" s="5">
        <f t="shared" si="1"/>
        <v>0</v>
      </c>
      <c r="I16" s="304"/>
      <c r="J16" s="308">
        <f>IF(ISERROR(I16*IF(H16&gt;=6,0.4,VLOOKUP(H16,C98:D104,2,FALSE()))),0,I16*IF(H16&gt;=6,0.4,VLOOKUP(H16,C98:D104,2,FALSE())))</f>
        <v>0</v>
      </c>
      <c r="K16" s="309">
        <f t="shared" si="0"/>
        <v>0</v>
      </c>
      <c r="O16" s="112">
        <f t="shared" si="2"/>
        <v>0</v>
      </c>
      <c r="R16" s="113" t="s">
        <v>72</v>
      </c>
    </row>
    <row r="17" spans="1:18" ht="21" customHeight="1">
      <c r="A17" s="67"/>
      <c r="B17" s="111">
        <v>5</v>
      </c>
      <c r="C17" s="3"/>
      <c r="D17" s="3"/>
      <c r="E17" s="3"/>
      <c r="F17" s="154"/>
      <c r="G17" s="300" t="s">
        <v>3</v>
      </c>
      <c r="H17" s="5">
        <f t="shared" si="1"/>
        <v>0</v>
      </c>
      <c r="I17" s="304"/>
      <c r="J17" s="308">
        <f>IF(ISERROR(I17*IF(H17&gt;=6,0.4,VLOOKUP(H17,C98:D104,2,FALSE()))),0,I17*IF(H17&gt;=6,0.4,VLOOKUP(H17,C98:D104,2,FALSE())))</f>
        <v>0</v>
      </c>
      <c r="K17" s="309">
        <f t="shared" si="0"/>
        <v>0</v>
      </c>
      <c r="O17" s="112">
        <f t="shared" si="2"/>
        <v>0</v>
      </c>
      <c r="R17" s="113" t="s">
        <v>73</v>
      </c>
    </row>
    <row r="18" spans="1:18" ht="21" customHeight="1">
      <c r="A18" s="67"/>
      <c r="B18" s="111">
        <v>6</v>
      </c>
      <c r="C18" s="3"/>
      <c r="D18" s="3"/>
      <c r="E18" s="3"/>
      <c r="F18" s="154"/>
      <c r="G18" s="300" t="s">
        <v>3</v>
      </c>
      <c r="H18" s="5">
        <f t="shared" si="1"/>
        <v>0</v>
      </c>
      <c r="I18" s="304"/>
      <c r="J18" s="308">
        <f>IF(ISERROR(I18*IF(H18&gt;=6,0.4,VLOOKUP(H18,C98:D104,2,FALSE()))),0,I18*IF(H18&gt;=6,0.4,VLOOKUP(H18,C98:D104,2,FALSE())))</f>
        <v>0</v>
      </c>
      <c r="K18" s="309">
        <f t="shared" si="0"/>
        <v>0</v>
      </c>
      <c r="O18" s="112">
        <f t="shared" si="2"/>
        <v>0</v>
      </c>
      <c r="R18" s="113" t="s">
        <v>74</v>
      </c>
    </row>
    <row r="19" spans="1:18" ht="21" customHeight="1">
      <c r="A19" s="67"/>
      <c r="B19" s="111">
        <v>7</v>
      </c>
      <c r="C19" s="3"/>
      <c r="D19" s="3"/>
      <c r="E19" s="3"/>
      <c r="F19" s="154"/>
      <c r="G19" s="300" t="s">
        <v>3</v>
      </c>
      <c r="H19" s="5">
        <f t="shared" si="1"/>
        <v>0</v>
      </c>
      <c r="I19" s="304"/>
      <c r="J19" s="308">
        <f>IF(ISERROR(I19*IF(H19&gt;=6,0.4,VLOOKUP(H19,C98:D104,2,FALSE()))),0,I19*IF(H19&gt;=6,0.4,VLOOKUP(H19,C98:D104,2,FALSE())))</f>
        <v>0</v>
      </c>
      <c r="K19" s="309">
        <f t="shared" si="0"/>
        <v>0</v>
      </c>
      <c r="O19" s="112">
        <f t="shared" si="2"/>
        <v>0</v>
      </c>
      <c r="R19" s="113" t="s">
        <v>75</v>
      </c>
    </row>
    <row r="20" spans="1:18" ht="21" customHeight="1">
      <c r="A20" s="67"/>
      <c r="B20" s="111">
        <v>8</v>
      </c>
      <c r="C20" s="3"/>
      <c r="D20" s="3"/>
      <c r="E20" s="3"/>
      <c r="F20" s="154"/>
      <c r="G20" s="300" t="s">
        <v>3</v>
      </c>
      <c r="H20" s="5">
        <f t="shared" si="1"/>
        <v>0</v>
      </c>
      <c r="I20" s="304"/>
      <c r="J20" s="308">
        <f>IF(ISERROR(I20*IF(H20&gt;=6,0.4,VLOOKUP(H20,C98:D104,2,FALSE()))),0,I20*IF(H20&gt;=6,0.4,VLOOKUP(H20,C98:D104,2,FALSE())))</f>
        <v>0</v>
      </c>
      <c r="K20" s="309">
        <f t="shared" si="0"/>
        <v>0</v>
      </c>
      <c r="M20" s="48" t="s">
        <v>76</v>
      </c>
      <c r="O20" s="112">
        <f t="shared" si="2"/>
        <v>0</v>
      </c>
      <c r="R20" s="113" t="s">
        <v>77</v>
      </c>
    </row>
    <row r="21" spans="1:18" ht="21" customHeight="1">
      <c r="A21" s="67"/>
      <c r="B21" s="111">
        <v>9</v>
      </c>
      <c r="C21" s="156"/>
      <c r="D21" s="157"/>
      <c r="E21" s="158"/>
      <c r="F21" s="154"/>
      <c r="G21" s="300" t="s">
        <v>3</v>
      </c>
      <c r="H21" s="5">
        <f t="shared" si="1"/>
        <v>0</v>
      </c>
      <c r="I21" s="304"/>
      <c r="J21" s="308">
        <f>IF(ISERROR(I21*IF(H21&gt;=6,0.4,VLOOKUP(H21,C98:D104,2,FALSE()))),0,I21*IF(H21&gt;=6,0.4,VLOOKUP(H21,C98:D104,2,FALSE())))</f>
        <v>0</v>
      </c>
      <c r="K21" s="309">
        <f t="shared" si="0"/>
        <v>0</v>
      </c>
      <c r="L21" s="114"/>
      <c r="O21" s="112">
        <f t="shared" si="2"/>
        <v>0</v>
      </c>
      <c r="R21" s="113" t="s">
        <v>78</v>
      </c>
    </row>
    <row r="22" spans="1:18" ht="21" customHeight="1">
      <c r="A22" s="67"/>
      <c r="B22" s="111">
        <v>10</v>
      </c>
      <c r="C22" s="159"/>
      <c r="D22" s="160"/>
      <c r="E22" s="160"/>
      <c r="F22" s="154"/>
      <c r="G22" s="300" t="s">
        <v>22</v>
      </c>
      <c r="H22" s="5">
        <f t="shared" si="1"/>
        <v>0</v>
      </c>
      <c r="I22" s="304"/>
      <c r="J22" s="308">
        <f>IF(ISERROR(I22*IF(H22&gt;=6,0.4,VLOOKUP(H22,C98:D104,2,FALSE()))),0,I22*IF(H22&gt;=6,0.4,VLOOKUP(H22,C98:D104,2,FALSE())))</f>
        <v>0</v>
      </c>
      <c r="K22" s="309">
        <f t="shared" si="0"/>
        <v>0</v>
      </c>
      <c r="L22" s="114"/>
      <c r="O22" s="112">
        <f t="shared" si="2"/>
        <v>0</v>
      </c>
    </row>
    <row r="23" spans="1:18" ht="21" customHeight="1">
      <c r="A23" s="115"/>
      <c r="B23" s="116">
        <v>11</v>
      </c>
      <c r="C23" s="159"/>
      <c r="D23" s="159"/>
      <c r="E23" s="161"/>
      <c r="F23" s="154"/>
      <c r="G23" s="300" t="s">
        <v>3</v>
      </c>
      <c r="H23" s="5">
        <f t="shared" si="1"/>
        <v>0</v>
      </c>
      <c r="I23" s="304"/>
      <c r="J23" s="308">
        <f>IF(ISERROR(I23*IF(H23&gt;=6,0.4,VLOOKUP(H23,C98:D104,2,FALSE()))),0,I23*IF(H23&gt;=6,0.4,VLOOKUP(H23,C98:D104,2,FALSE())))</f>
        <v>0</v>
      </c>
      <c r="K23" s="309">
        <f t="shared" si="0"/>
        <v>0</v>
      </c>
      <c r="L23" s="114"/>
      <c r="O23" s="112">
        <f t="shared" si="2"/>
        <v>0</v>
      </c>
    </row>
    <row r="24" spans="1:18" ht="21" customHeight="1">
      <c r="A24" s="115"/>
      <c r="B24" s="111">
        <v>12</v>
      </c>
      <c r="C24" s="159"/>
      <c r="D24" s="160"/>
      <c r="E24" s="160"/>
      <c r="F24" s="154"/>
      <c r="G24" s="300" t="s">
        <v>3</v>
      </c>
      <c r="H24" s="5">
        <f t="shared" si="1"/>
        <v>0</v>
      </c>
      <c r="I24" s="304"/>
      <c r="J24" s="308">
        <f>IF(ISERROR(I24*IF(H24&gt;=6,0.4,VLOOKUP(H24,C98:D104,2,FALSE()))),0,I24*IF(H24&gt;=6,0.4,VLOOKUP(H24,C98:D104,2,FALSE())))</f>
        <v>0</v>
      </c>
      <c r="K24" s="309">
        <f t="shared" si="0"/>
        <v>0</v>
      </c>
      <c r="L24" s="114"/>
      <c r="O24" s="112">
        <f t="shared" si="2"/>
        <v>0</v>
      </c>
    </row>
    <row r="25" spans="1:18" ht="21" customHeight="1">
      <c r="A25" s="115"/>
      <c r="B25" s="14">
        <v>13</v>
      </c>
      <c r="C25" s="159"/>
      <c r="D25" s="159"/>
      <c r="E25" s="161"/>
      <c r="F25" s="154"/>
      <c r="G25" s="300" t="s">
        <v>3</v>
      </c>
      <c r="H25" s="5">
        <f t="shared" si="1"/>
        <v>0</v>
      </c>
      <c r="I25" s="304"/>
      <c r="J25" s="308">
        <f>IF(ISERROR(I25*IF(H25&gt;=6,0.4,VLOOKUP(H25,C98:D104,2,FALSE()))),0,I25*IF(H25&gt;=6,0.4,VLOOKUP(H25,C98:D104,2,FALSE())))</f>
        <v>0</v>
      </c>
      <c r="K25" s="309">
        <f t="shared" si="0"/>
        <v>0</v>
      </c>
      <c r="L25" s="114"/>
      <c r="O25" s="112">
        <f t="shared" si="2"/>
        <v>0</v>
      </c>
    </row>
    <row r="26" spans="1:18" ht="21" customHeight="1">
      <c r="A26" s="115"/>
      <c r="B26" s="14">
        <v>14</v>
      </c>
      <c r="C26" s="159"/>
      <c r="D26" s="160"/>
      <c r="E26" s="160"/>
      <c r="F26" s="154"/>
      <c r="G26" s="300" t="s">
        <v>3</v>
      </c>
      <c r="H26" s="5">
        <f t="shared" si="1"/>
        <v>0</v>
      </c>
      <c r="I26" s="304"/>
      <c r="J26" s="308">
        <f>IF(ISERROR(I26*IF(H26&gt;=6,0.4,VLOOKUP(H26,C98:D104,2,FALSE()))),0,I26*IF(H26&gt;=6,0.4,VLOOKUP(H26,C98:D104,2,FALSE())))</f>
        <v>0</v>
      </c>
      <c r="K26" s="309">
        <f t="shared" si="0"/>
        <v>0</v>
      </c>
      <c r="L26" s="114"/>
      <c r="O26" s="112">
        <f t="shared" si="2"/>
        <v>0</v>
      </c>
    </row>
    <row r="27" spans="1:18" ht="21" customHeight="1">
      <c r="A27" s="115"/>
      <c r="B27" s="14">
        <v>15</v>
      </c>
      <c r="C27" s="159"/>
      <c r="D27" s="160"/>
      <c r="E27" s="160"/>
      <c r="F27" s="154"/>
      <c r="G27" s="300" t="s">
        <v>3</v>
      </c>
      <c r="H27" s="5">
        <f t="shared" si="1"/>
        <v>0</v>
      </c>
      <c r="I27" s="304"/>
      <c r="J27" s="308">
        <f>IF(ISERROR(I27*IF(H27&gt;=6,0.4,VLOOKUP(H27,C98:D104,2,FALSE()))),0,I27*IF(H27&gt;=6,0.4,VLOOKUP(H27,C98:D104,2,FALSE())))</f>
        <v>0</v>
      </c>
      <c r="K27" s="309">
        <f t="shared" si="0"/>
        <v>0</v>
      </c>
      <c r="L27" s="114"/>
      <c r="O27" s="112">
        <f t="shared" si="2"/>
        <v>0</v>
      </c>
    </row>
    <row r="28" spans="1:18" ht="21" customHeight="1">
      <c r="A28" s="115"/>
      <c r="B28" s="14">
        <v>16</v>
      </c>
      <c r="C28" s="159"/>
      <c r="D28" s="160"/>
      <c r="E28" s="160"/>
      <c r="F28" s="154"/>
      <c r="G28" s="300" t="s">
        <v>3</v>
      </c>
      <c r="H28" s="5">
        <f t="shared" si="1"/>
        <v>0</v>
      </c>
      <c r="I28" s="304"/>
      <c r="J28" s="308">
        <f>IF(ISERROR(I28*IF(H28&gt;=6,0.4,VLOOKUP(H28,C98:D104,2,FALSE()))),0,I28*IF(H28&gt;=6,0.4,VLOOKUP(H28,C98:D104,2,FALSE())))</f>
        <v>0</v>
      </c>
      <c r="K28" s="309">
        <f t="shared" si="0"/>
        <v>0</v>
      </c>
      <c r="L28" s="114"/>
      <c r="O28" s="112">
        <f t="shared" si="2"/>
        <v>0</v>
      </c>
    </row>
    <row r="29" spans="1:18" ht="21" customHeight="1">
      <c r="A29" s="115"/>
      <c r="B29" s="14">
        <v>17</v>
      </c>
      <c r="C29" s="159"/>
      <c r="D29" s="160"/>
      <c r="E29" s="160"/>
      <c r="F29" s="154"/>
      <c r="G29" s="300" t="s">
        <v>3</v>
      </c>
      <c r="H29" s="5">
        <f t="shared" si="1"/>
        <v>0</v>
      </c>
      <c r="I29" s="304"/>
      <c r="J29" s="308">
        <f>IF(ISERROR(I29*IF(H29&gt;=6,0.4,VLOOKUP(H29,C98:D104,2,FALSE()))),0,I29*IF(H29&gt;=6,0.4,VLOOKUP(H29,C98:D104,2,FALSE())))</f>
        <v>0</v>
      </c>
      <c r="K29" s="309">
        <f t="shared" si="0"/>
        <v>0</v>
      </c>
      <c r="L29" s="114"/>
      <c r="M29" s="48" t="s">
        <v>79</v>
      </c>
      <c r="O29" s="112">
        <f t="shared" si="2"/>
        <v>0</v>
      </c>
    </row>
    <row r="30" spans="1:18" ht="21" customHeight="1">
      <c r="A30" s="115"/>
      <c r="B30" s="14">
        <v>18</v>
      </c>
      <c r="C30" s="159"/>
      <c r="D30" s="160"/>
      <c r="E30" s="160"/>
      <c r="F30" s="154"/>
      <c r="G30" s="300" t="s">
        <v>3</v>
      </c>
      <c r="H30" s="5">
        <f t="shared" si="1"/>
        <v>0</v>
      </c>
      <c r="I30" s="304"/>
      <c r="J30" s="308">
        <f>IF(ISERROR(I30*IF(H30&gt;=6,0.4,VLOOKUP(H30,C98:D104,2,FALSE()))),0,I30*IF(H30&gt;=6,0.4,VLOOKUP(H30,C98:D104,2,FALSE())))</f>
        <v>0</v>
      </c>
      <c r="K30" s="309">
        <f t="shared" si="0"/>
        <v>0</v>
      </c>
      <c r="L30" s="114"/>
      <c r="O30" s="112">
        <f t="shared" si="2"/>
        <v>0</v>
      </c>
    </row>
    <row r="31" spans="1:18" ht="21" customHeight="1">
      <c r="A31" s="115"/>
      <c r="B31" s="14">
        <v>19</v>
      </c>
      <c r="C31" s="159"/>
      <c r="D31" s="160"/>
      <c r="E31" s="160"/>
      <c r="F31" s="154"/>
      <c r="G31" s="300" t="s">
        <v>3</v>
      </c>
      <c r="H31" s="5">
        <f t="shared" si="1"/>
        <v>0</v>
      </c>
      <c r="I31" s="304"/>
      <c r="J31" s="308">
        <f>IF(ISERROR(I31*IF(H31&gt;=6,0.4,VLOOKUP(H31,C98:D104,2,FALSE()))),0,I31*IF(H31&gt;=6,0.4,VLOOKUP(H31,C98:D104,2,FALSE())))</f>
        <v>0</v>
      </c>
      <c r="K31" s="309">
        <f t="shared" si="0"/>
        <v>0</v>
      </c>
      <c r="L31" s="114"/>
      <c r="O31" s="112">
        <f t="shared" si="2"/>
        <v>0</v>
      </c>
    </row>
    <row r="32" spans="1:18" ht="21" customHeight="1">
      <c r="A32" s="115"/>
      <c r="B32" s="14">
        <v>20</v>
      </c>
      <c r="C32" s="159"/>
      <c r="D32" s="160"/>
      <c r="E32" s="160"/>
      <c r="F32" s="154"/>
      <c r="G32" s="300" t="s">
        <v>3</v>
      </c>
      <c r="H32" s="5">
        <f t="shared" si="1"/>
        <v>0</v>
      </c>
      <c r="I32" s="304"/>
      <c r="J32" s="308">
        <f>IF(ISERROR(I32*IF(H32&gt;=6,0.4,VLOOKUP(H32,C98:D104,2,FALSE()))),0,I32*IF(H32&gt;=6,0.4,VLOOKUP(H32,C98:D104,2,FALSE())))</f>
        <v>0</v>
      </c>
      <c r="K32" s="309">
        <f t="shared" si="0"/>
        <v>0</v>
      </c>
      <c r="L32" s="114"/>
      <c r="O32" s="112">
        <f>$I$3</f>
        <v>0</v>
      </c>
    </row>
    <row r="33" spans="1:15" ht="21" customHeight="1">
      <c r="A33" s="115"/>
      <c r="B33" s="14">
        <v>21</v>
      </c>
      <c r="C33" s="159"/>
      <c r="D33" s="160"/>
      <c r="E33" s="160"/>
      <c r="F33" s="154"/>
      <c r="G33" s="300" t="s">
        <v>22</v>
      </c>
      <c r="H33" s="5">
        <f t="shared" si="1"/>
        <v>0</v>
      </c>
      <c r="I33" s="304"/>
      <c r="J33" s="308">
        <f>IF(ISERROR(I33*IF(H33&gt;=6,0.4,VLOOKUP(H33,C98:D104,2,FALSE()))),0,I33*IF(H33&gt;=6,0.4,VLOOKUP(H33,C98:D104,2,FALSE())))</f>
        <v>0</v>
      </c>
      <c r="K33" s="309">
        <f t="shared" si="0"/>
        <v>0</v>
      </c>
      <c r="L33" s="114"/>
      <c r="O33" s="112">
        <f t="shared" si="2"/>
        <v>0</v>
      </c>
    </row>
    <row r="34" spans="1:15" ht="21" customHeight="1">
      <c r="A34" s="67"/>
      <c r="B34" s="111">
        <v>22</v>
      </c>
      <c r="C34" s="159"/>
      <c r="D34" s="160"/>
      <c r="E34" s="160"/>
      <c r="F34" s="154"/>
      <c r="G34" s="300" t="s">
        <v>3</v>
      </c>
      <c r="H34" s="5">
        <f t="shared" si="1"/>
        <v>0</v>
      </c>
      <c r="I34" s="304"/>
      <c r="J34" s="308">
        <f>IF(ISERROR(I34*IF(H34&gt;=6,0.4,VLOOKUP(H34,C98:D104,2,FALSE()))),0,I34*IF(H34&gt;=6,0.4,VLOOKUP(H34,C98:D104,2,FALSE())))</f>
        <v>0</v>
      </c>
      <c r="K34" s="309">
        <f t="shared" si="0"/>
        <v>0</v>
      </c>
      <c r="O34" s="112">
        <f t="shared" si="2"/>
        <v>0</v>
      </c>
    </row>
    <row r="35" spans="1:15" ht="21" customHeight="1">
      <c r="A35" s="67"/>
      <c r="B35" s="111">
        <v>23</v>
      </c>
      <c r="C35" s="159"/>
      <c r="D35" s="160"/>
      <c r="E35" s="160"/>
      <c r="F35" s="154"/>
      <c r="G35" s="300" t="s">
        <v>3</v>
      </c>
      <c r="H35" s="5">
        <f t="shared" si="1"/>
        <v>0</v>
      </c>
      <c r="I35" s="304"/>
      <c r="J35" s="308">
        <f>IF(ISERROR(I35*IF(H35&gt;=6,0.4,VLOOKUP(H35,C98:D104,2,FALSE()))),0,I35*IF(H35&gt;=6,0.4,VLOOKUP(H35,C98:D104,2,FALSE())))</f>
        <v>0</v>
      </c>
      <c r="K35" s="309">
        <f t="shared" si="0"/>
        <v>0</v>
      </c>
      <c r="O35" s="112">
        <f t="shared" si="2"/>
        <v>0</v>
      </c>
    </row>
    <row r="36" spans="1:15" ht="21" customHeight="1">
      <c r="A36" s="67"/>
      <c r="B36" s="111">
        <v>24</v>
      </c>
      <c r="C36" s="159"/>
      <c r="D36" s="160"/>
      <c r="E36" s="159"/>
      <c r="F36" s="154"/>
      <c r="G36" s="300" t="s">
        <v>3</v>
      </c>
      <c r="H36" s="5">
        <f t="shared" si="1"/>
        <v>0</v>
      </c>
      <c r="I36" s="304"/>
      <c r="J36" s="308">
        <f>IF(ISERROR(I36*IF(H36&gt;=6,0.4,VLOOKUP(H36,C98:D104,2,FALSE()))),0,I36*IF(H36&gt;=6,0.4,VLOOKUP(H36,C98:D104,2,FALSE())))</f>
        <v>0</v>
      </c>
      <c r="K36" s="309">
        <f t="shared" si="0"/>
        <v>0</v>
      </c>
      <c r="O36" s="112">
        <f t="shared" si="2"/>
        <v>0</v>
      </c>
    </row>
    <row r="37" spans="1:15" ht="21" customHeight="1">
      <c r="A37" s="67"/>
      <c r="B37" s="111">
        <v>25</v>
      </c>
      <c r="C37" s="7"/>
      <c r="D37" s="7"/>
      <c r="E37" s="8"/>
      <c r="F37" s="299"/>
      <c r="G37" s="300" t="s">
        <v>3</v>
      </c>
      <c r="H37" s="5">
        <f t="shared" si="1"/>
        <v>0</v>
      </c>
      <c r="I37" s="304"/>
      <c r="J37" s="308">
        <f>IF(ISERROR(I37*IF(H37&gt;=6,0.4,VLOOKUP(H37,C98:D104,2,FALSE()))),0,I37*IF(H37&gt;=6,0.4,VLOOKUP(H37,C98:D104,2,FALSE())))</f>
        <v>0</v>
      </c>
      <c r="K37" s="309">
        <f t="shared" si="0"/>
        <v>0</v>
      </c>
      <c r="O37" s="112">
        <f t="shared" si="2"/>
        <v>0</v>
      </c>
    </row>
    <row r="38" spans="1:15" ht="21" customHeight="1">
      <c r="A38" s="67"/>
      <c r="B38" s="111"/>
      <c r="C38" s="9" t="s">
        <v>3</v>
      </c>
      <c r="D38" s="10" t="s">
        <v>3</v>
      </c>
      <c r="F38" s="11" t="s">
        <v>3</v>
      </c>
      <c r="G38" s="12" t="s">
        <v>3</v>
      </c>
      <c r="I38" s="119"/>
    </row>
    <row r="39" spans="1:15" ht="11.25" customHeight="1">
      <c r="A39" s="67"/>
      <c r="B39" s="14"/>
      <c r="C39" s="13" t="s">
        <v>3</v>
      </c>
      <c r="D39" s="14"/>
      <c r="E39" s="14"/>
      <c r="F39" s="15"/>
      <c r="G39" s="16"/>
      <c r="H39" s="17"/>
      <c r="I39" s="162"/>
      <c r="J39" s="18"/>
      <c r="K39" s="19"/>
    </row>
    <row r="40" spans="1:15" ht="21" customHeight="1">
      <c r="A40" s="67"/>
      <c r="B40" s="14"/>
      <c r="C40" s="13"/>
      <c r="D40" s="14"/>
      <c r="E40" s="14"/>
      <c r="F40" s="15"/>
      <c r="G40" s="20"/>
      <c r="H40" s="21" t="s">
        <v>32</v>
      </c>
      <c r="I40" s="163">
        <f>SUM(I13:I37)</f>
        <v>0</v>
      </c>
      <c r="J40" s="22">
        <f>SUM(J13:J37)</f>
        <v>0</v>
      </c>
      <c r="K40" s="22">
        <f>SUM(K13:K37)</f>
        <v>0</v>
      </c>
    </row>
    <row r="41" spans="1:15" ht="10.5" customHeight="1">
      <c r="A41" s="67"/>
      <c r="B41" s="14"/>
      <c r="C41" s="13"/>
      <c r="D41" s="14"/>
      <c r="E41" s="14"/>
      <c r="F41" s="15"/>
      <c r="G41" s="16"/>
      <c r="H41" s="17"/>
      <c r="I41" s="164"/>
      <c r="J41" s="18"/>
      <c r="K41" s="19"/>
    </row>
    <row r="42" spans="1:15" ht="21" customHeight="1">
      <c r="A42" s="67"/>
      <c r="B42" s="25"/>
      <c r="C42" s="24" t="s">
        <v>33</v>
      </c>
      <c r="D42" s="25"/>
      <c r="E42" s="25"/>
      <c r="F42" s="26"/>
      <c r="G42" s="27"/>
      <c r="H42" s="28"/>
      <c r="I42" s="165"/>
      <c r="J42" s="30"/>
      <c r="K42" s="31"/>
    </row>
    <row r="43" spans="1:15" ht="21" customHeight="1">
      <c r="A43" s="67"/>
      <c r="B43" s="14"/>
      <c r="C43" s="13"/>
      <c r="D43" s="14"/>
      <c r="E43" s="14"/>
      <c r="F43" s="15"/>
      <c r="G43" s="16"/>
      <c r="H43" s="17"/>
      <c r="I43" s="166"/>
      <c r="J43" s="18"/>
      <c r="K43" s="19"/>
    </row>
    <row r="44" spans="1:15" ht="21" customHeight="1">
      <c r="A44" s="67"/>
      <c r="B44" s="14">
        <v>1</v>
      </c>
      <c r="C44" s="167"/>
      <c r="D44" s="167"/>
      <c r="E44" s="168"/>
      <c r="F44" s="299"/>
      <c r="G44" s="3" t="s">
        <v>3</v>
      </c>
      <c r="H44" s="5">
        <f t="shared" ref="H44:H48" si="3">IF(ISERROR(YEAR(P44)-YEAR(F44)+G44),0,YEAR(P44)-YEAR(F44)+G44)</f>
        <v>0</v>
      </c>
      <c r="I44" s="306"/>
      <c r="J44" s="308">
        <f>IF(ISERROR(I44*IF(H44&gt;=6,0.4,VLOOKUP(H44,C98:D104,2,FALSE()))),0,I44*IF(H44&gt;=6,0.4,VLOOKUP(H44,C98:D104,2,FALSE())))</f>
        <v>0</v>
      </c>
      <c r="K44" s="309">
        <f>SUM(I44-J44)</f>
        <v>0</v>
      </c>
      <c r="O44" s="112">
        <f t="shared" ref="O44:O48" si="4">$I$3</f>
        <v>0</v>
      </c>
    </row>
    <row r="45" spans="1:15" ht="21" customHeight="1">
      <c r="A45" s="67"/>
      <c r="B45" s="14">
        <v>2</v>
      </c>
      <c r="C45" s="167"/>
      <c r="D45" s="167"/>
      <c r="E45" s="167"/>
      <c r="F45" s="299"/>
      <c r="G45" s="3" t="s">
        <v>3</v>
      </c>
      <c r="H45" s="5">
        <f t="shared" si="3"/>
        <v>0</v>
      </c>
      <c r="I45" s="306"/>
      <c r="J45" s="308">
        <f>IF(ISERROR(I45*IF(H45&gt;=6,0.4,VLOOKUP(H45,C98:D104,2,FALSE()))),0,I45*IF(H45&gt;=6,0.4,VLOOKUP(H45,C98:D104,2,FALSE())))</f>
        <v>0</v>
      </c>
      <c r="K45" s="309">
        <f>SUM(I45-J45)</f>
        <v>0</v>
      </c>
      <c r="O45" s="112">
        <f t="shared" si="4"/>
        <v>0</v>
      </c>
    </row>
    <row r="46" spans="1:15" ht="21" customHeight="1">
      <c r="A46" s="67"/>
      <c r="B46" s="14">
        <v>3</v>
      </c>
      <c r="C46" s="167"/>
      <c r="D46" s="167"/>
      <c r="E46" s="168"/>
      <c r="F46" s="299"/>
      <c r="G46" s="3" t="s">
        <v>3</v>
      </c>
      <c r="H46" s="5">
        <f t="shared" si="3"/>
        <v>0</v>
      </c>
      <c r="I46" s="306"/>
      <c r="J46" s="308">
        <f>IF(ISERROR(I46*IF(H46&gt;=6,0.4,VLOOKUP(H46,C98:D104,2,FALSE()))),0,I46*IF(H46&gt;=6,0.4,VLOOKUP(H46,C98:D104,2,FALSE())))</f>
        <v>0</v>
      </c>
      <c r="K46" s="309">
        <f>SUM(I46-J46)</f>
        <v>0</v>
      </c>
      <c r="O46" s="112">
        <f t="shared" si="4"/>
        <v>0</v>
      </c>
    </row>
    <row r="47" spans="1:15" ht="21" customHeight="1">
      <c r="A47" s="67"/>
      <c r="B47" s="14">
        <v>4</v>
      </c>
      <c r="C47" s="7"/>
      <c r="D47" s="7"/>
      <c r="E47" s="32"/>
      <c r="F47" s="299"/>
      <c r="G47" s="3" t="s">
        <v>3</v>
      </c>
      <c r="H47" s="5">
        <f t="shared" si="3"/>
        <v>0</v>
      </c>
      <c r="I47" s="307"/>
      <c r="J47" s="308">
        <f>IF(ISERROR(I47*IF(H47&gt;=6,0.4,VLOOKUP(H47,C98:D104,2,FALSE()))),0,I47*IF(H47&gt;=6,0.4,VLOOKUP(H47,C98:D104,2,FALSE())))</f>
        <v>0</v>
      </c>
      <c r="K47" s="309">
        <f>SUM(I47-J47)</f>
        <v>0</v>
      </c>
      <c r="O47" s="112">
        <f t="shared" si="4"/>
        <v>0</v>
      </c>
    </row>
    <row r="48" spans="1:15" ht="21" customHeight="1">
      <c r="A48" s="67"/>
      <c r="B48" s="14">
        <v>5</v>
      </c>
      <c r="C48" s="33"/>
      <c r="D48" s="34"/>
      <c r="E48" s="34"/>
      <c r="F48" s="299"/>
      <c r="G48" s="3" t="s">
        <v>3</v>
      </c>
      <c r="H48" s="5">
        <f t="shared" si="3"/>
        <v>0</v>
      </c>
      <c r="I48" s="307"/>
      <c r="J48" s="308">
        <f>IF(ISERROR(I48*IF(H48&gt;=6,0.4,VLOOKUP(H48,C98:D104,2,FALSE()))),0,I48*IF(H48&gt;=6,0.4,VLOOKUP(H48,C98:D104,2,FALSE())))</f>
        <v>0</v>
      </c>
      <c r="K48" s="309">
        <f>SUM(I48-J48)</f>
        <v>0</v>
      </c>
      <c r="O48" s="112">
        <f t="shared" si="4"/>
        <v>0</v>
      </c>
    </row>
    <row r="49" spans="1:15" ht="8.25" customHeight="1">
      <c r="A49" s="67"/>
      <c r="B49" s="14"/>
      <c r="C49" s="13"/>
      <c r="D49" s="14"/>
      <c r="E49" s="14"/>
      <c r="F49" s="15"/>
      <c r="G49" s="20" t="s">
        <v>3</v>
      </c>
      <c r="H49" s="35"/>
      <c r="I49" s="169"/>
      <c r="J49" s="36"/>
      <c r="K49" s="36"/>
    </row>
    <row r="50" spans="1:15" ht="21" customHeight="1">
      <c r="A50" s="67"/>
      <c r="B50" s="14"/>
      <c r="C50" s="13"/>
      <c r="D50" s="14"/>
      <c r="E50" s="14"/>
      <c r="F50" s="15"/>
      <c r="G50" s="20"/>
      <c r="H50" s="21" t="s">
        <v>32</v>
      </c>
      <c r="I50" s="163">
        <f>SUM(I44:I48)</f>
        <v>0</v>
      </c>
      <c r="J50" s="22">
        <f>SUM(J44:J48)</f>
        <v>0</v>
      </c>
      <c r="K50" s="22">
        <f>SUM(K44:K48)</f>
        <v>0</v>
      </c>
    </row>
    <row r="51" spans="1:15" ht="7.5" customHeight="1">
      <c r="A51" s="67"/>
      <c r="B51" s="14"/>
      <c r="C51" s="13"/>
      <c r="D51" s="14"/>
      <c r="E51" s="14"/>
      <c r="F51" s="15"/>
      <c r="G51" s="16"/>
      <c r="H51" s="17"/>
      <c r="I51" s="164"/>
      <c r="J51" s="18"/>
      <c r="K51" s="19"/>
    </row>
    <row r="52" spans="1:15" ht="21" customHeight="1">
      <c r="A52" s="67"/>
      <c r="B52" s="25"/>
      <c r="C52" s="24" t="s">
        <v>35</v>
      </c>
      <c r="D52" s="25"/>
      <c r="E52" s="25"/>
      <c r="F52" s="26"/>
      <c r="G52" s="27"/>
      <c r="H52" s="28"/>
      <c r="I52" s="165"/>
      <c r="J52" s="30"/>
      <c r="K52" s="31"/>
    </row>
    <row r="53" spans="1:15" ht="21" customHeight="1">
      <c r="A53" s="67"/>
      <c r="B53" s="14"/>
      <c r="C53" s="37"/>
      <c r="D53" s="38"/>
      <c r="E53" s="38"/>
      <c r="F53" s="39" t="s">
        <v>3</v>
      </c>
      <c r="G53" s="40"/>
      <c r="H53" s="41"/>
      <c r="I53" s="166"/>
      <c r="J53" s="42"/>
      <c r="K53" s="43"/>
    </row>
    <row r="54" spans="1:15" ht="21" customHeight="1">
      <c r="A54" s="67"/>
      <c r="B54" s="111">
        <v>1</v>
      </c>
      <c r="C54" s="4"/>
      <c r="D54" s="4"/>
      <c r="E54" s="4"/>
      <c r="F54" s="299"/>
      <c r="G54" s="3" t="s">
        <v>3</v>
      </c>
      <c r="H54" s="5">
        <f t="shared" ref="H54:H60" si="5">IF(ISERROR(YEAR(P54)-YEAR(F54)+G54),0,YEAR(P54)-YEAR(F54)+G54)</f>
        <v>0</v>
      </c>
      <c r="I54" s="303"/>
      <c r="J54" s="308">
        <f>IF(ISERROR(I54*IF(H54&gt;=6,0.4,VLOOKUP(H54,C98:D104,2,FALSE()))),0,I54*IF(H54&gt;=6,0.4,VLOOKUP(H54,C98:D104,2,FALSE())))</f>
        <v>0</v>
      </c>
      <c r="K54" s="309">
        <f t="shared" ref="K54:K60" si="6">SUM(I54-J54)</f>
        <v>0</v>
      </c>
      <c r="O54" s="112">
        <f t="shared" ref="O54:O60" si="7">$I$3</f>
        <v>0</v>
      </c>
    </row>
    <row r="55" spans="1:15" ht="21" customHeight="1">
      <c r="A55" s="67"/>
      <c r="B55" s="111">
        <v>2</v>
      </c>
      <c r="C55" s="4"/>
      <c r="D55" s="4"/>
      <c r="E55" s="4"/>
      <c r="F55" s="299"/>
      <c r="G55" s="3" t="s">
        <v>3</v>
      </c>
      <c r="H55" s="5">
        <f t="shared" si="5"/>
        <v>0</v>
      </c>
      <c r="I55" s="304"/>
      <c r="J55" s="308">
        <f>IF(ISERROR(I55*IF(H55&gt;=6,0.4,VLOOKUP(H55,C98:D104,2,FALSE()))),0,I55*IF(H55&gt;=6,0.4,VLOOKUP(H55,C98:D104,2,FALSE())))</f>
        <v>0</v>
      </c>
      <c r="K55" s="309">
        <f>SUM(I55-J55)</f>
        <v>0</v>
      </c>
      <c r="O55" s="112">
        <f t="shared" si="7"/>
        <v>0</v>
      </c>
    </row>
    <row r="56" spans="1:15" ht="21" customHeight="1">
      <c r="A56" s="67"/>
      <c r="B56" s="111">
        <v>3</v>
      </c>
      <c r="C56" s="4"/>
      <c r="D56" s="4"/>
      <c r="E56" s="4"/>
      <c r="F56" s="299"/>
      <c r="G56" s="3" t="s">
        <v>3</v>
      </c>
      <c r="H56" s="5">
        <f t="shared" si="5"/>
        <v>0</v>
      </c>
      <c r="I56" s="304"/>
      <c r="J56" s="308">
        <f>IF(ISERROR(I56*IF(H56&gt;=6,0.4,VLOOKUP(H56,C98:D104,2,FALSE()))),0,I56*IF(H56&gt;=6,0.4,VLOOKUP(H56,C98:D104,2,FALSE())))</f>
        <v>0</v>
      </c>
      <c r="K56" s="309">
        <f>SUM(I56-J56)</f>
        <v>0</v>
      </c>
      <c r="O56" s="112">
        <f t="shared" si="7"/>
        <v>0</v>
      </c>
    </row>
    <row r="57" spans="1:15" ht="21" customHeight="1">
      <c r="A57" s="67"/>
      <c r="B57" s="111">
        <v>4</v>
      </c>
      <c r="C57" s="4"/>
      <c r="D57" s="4"/>
      <c r="E57" s="4"/>
      <c r="F57" s="299"/>
      <c r="G57" s="3" t="s">
        <v>3</v>
      </c>
      <c r="H57" s="5">
        <f t="shared" si="5"/>
        <v>0</v>
      </c>
      <c r="I57" s="304"/>
      <c r="J57" s="308">
        <f>IF(ISERROR(I57*IF(H57&gt;=6,0.4,VLOOKUP(H57,C98:D104,2,FALSE()))),0,I57*IF(H57&gt;=6,0.4,VLOOKUP(H57,C98:D104,2,FALSE())))</f>
        <v>0</v>
      </c>
      <c r="K57" s="309">
        <f>SUM(I57-J57)</f>
        <v>0</v>
      </c>
      <c r="M57" s="48" t="s">
        <v>80</v>
      </c>
      <c r="O57" s="112">
        <f t="shared" si="7"/>
        <v>0</v>
      </c>
    </row>
    <row r="58" spans="1:15" ht="21" customHeight="1">
      <c r="A58" s="67"/>
      <c r="B58" s="111">
        <v>5</v>
      </c>
      <c r="C58" s="4"/>
      <c r="D58" s="4"/>
      <c r="E58" s="4"/>
      <c r="F58" s="299"/>
      <c r="G58" s="3" t="s">
        <v>3</v>
      </c>
      <c r="H58" s="5">
        <f t="shared" si="5"/>
        <v>0</v>
      </c>
      <c r="I58" s="304"/>
      <c r="J58" s="308">
        <f>IF(ISERROR(I58*IF(H58&gt;=6,0.4,VLOOKUP(H58,C98:D104,2,FALSE()))),0,I58*IF(H58&gt;=6,0.4,VLOOKUP(H58,C98:D104,2,FALSE())))</f>
        <v>0</v>
      </c>
      <c r="K58" s="310">
        <f>SUM(I58-J58)</f>
        <v>0</v>
      </c>
      <c r="O58" s="112">
        <f t="shared" si="7"/>
        <v>0</v>
      </c>
    </row>
    <row r="59" spans="1:15" ht="21" customHeight="1">
      <c r="A59" s="67"/>
      <c r="B59" s="14">
        <v>6</v>
      </c>
      <c r="C59" s="170"/>
      <c r="D59" s="170"/>
      <c r="E59" s="170"/>
      <c r="F59" s="299"/>
      <c r="G59" s="3" t="s">
        <v>3</v>
      </c>
      <c r="H59" s="6">
        <f t="shared" si="5"/>
        <v>0</v>
      </c>
      <c r="I59" s="305"/>
      <c r="J59" s="308">
        <f>IF(ISERROR(I59*IF(H59&gt;=6,0.4,VLOOKUP(H59,C98:D104,2,FALSE()))),0,I59*IF(H59&gt;=6,0.4,VLOOKUP(H59,C98:D104,2,FALSE())))</f>
        <v>0</v>
      </c>
      <c r="K59" s="309">
        <f t="shared" si="6"/>
        <v>0</v>
      </c>
      <c r="O59" s="112">
        <f t="shared" si="7"/>
        <v>0</v>
      </c>
    </row>
    <row r="60" spans="1:15" ht="21" customHeight="1">
      <c r="A60" s="67"/>
      <c r="B60" s="14">
        <v>7</v>
      </c>
      <c r="C60" s="170"/>
      <c r="D60" s="170"/>
      <c r="E60" s="170"/>
      <c r="F60" s="299"/>
      <c r="G60" s="3" t="s">
        <v>3</v>
      </c>
      <c r="H60" s="5">
        <f t="shared" si="5"/>
        <v>0</v>
      </c>
      <c r="I60" s="305"/>
      <c r="J60" s="308">
        <f>IF(ISERROR(I60*IF(H60&gt;=6,0.4,VLOOKUP(H60,C98:D104,2,FALSE()))),0,I60*IF(H60&gt;=6,0.4,VLOOKUP(H60,C98:D104,2,FALSE())))</f>
        <v>0</v>
      </c>
      <c r="K60" s="309">
        <f t="shared" si="6"/>
        <v>0</v>
      </c>
      <c r="O60" s="112">
        <f t="shared" si="7"/>
        <v>0</v>
      </c>
    </row>
    <row r="61" spans="1:15" ht="7.5" customHeight="1">
      <c r="A61" s="67"/>
      <c r="B61" s="14"/>
      <c r="C61" s="13"/>
      <c r="D61" s="14"/>
      <c r="E61" s="14"/>
      <c r="F61" s="15"/>
      <c r="G61" s="20"/>
      <c r="H61" s="35"/>
      <c r="I61" s="169"/>
      <c r="J61" s="36"/>
      <c r="K61" s="36"/>
    </row>
    <row r="62" spans="1:15" ht="21" customHeight="1">
      <c r="A62" s="67"/>
      <c r="B62" s="14"/>
      <c r="C62" s="13"/>
      <c r="D62" s="14"/>
      <c r="E62" s="14"/>
      <c r="F62" s="15"/>
      <c r="G62" s="20"/>
      <c r="H62" s="21" t="s">
        <v>32</v>
      </c>
      <c r="I62" s="163">
        <f>SUM(I54:I60)</f>
        <v>0</v>
      </c>
      <c r="J62" s="22">
        <f>SUM(J54:J60)</f>
        <v>0</v>
      </c>
      <c r="K62" s="22">
        <f>SUM(K54:K60)</f>
        <v>0</v>
      </c>
    </row>
    <row r="63" spans="1:15" ht="7.5" customHeight="1">
      <c r="A63" s="67"/>
      <c r="B63" s="14"/>
      <c r="C63" s="13"/>
      <c r="D63" s="14"/>
      <c r="E63" s="14"/>
      <c r="F63" s="15"/>
      <c r="G63" s="16"/>
      <c r="H63" s="23"/>
      <c r="I63" s="164"/>
      <c r="J63" s="18"/>
      <c r="K63" s="19"/>
    </row>
    <row r="64" spans="1:15" ht="21" customHeight="1">
      <c r="A64" s="67"/>
      <c r="B64" s="25"/>
      <c r="C64" s="24" t="s">
        <v>39</v>
      </c>
      <c r="D64" s="25"/>
      <c r="E64" s="25"/>
      <c r="F64" s="26"/>
      <c r="G64" s="27"/>
      <c r="H64" s="29"/>
      <c r="I64" s="165"/>
      <c r="J64" s="30"/>
      <c r="K64" s="31"/>
    </row>
    <row r="65" spans="1:15" ht="21" customHeight="1">
      <c r="A65" s="67"/>
      <c r="B65" s="14"/>
      <c r="C65" s="13"/>
      <c r="D65" s="14"/>
      <c r="E65" s="14"/>
      <c r="F65" s="15"/>
      <c r="G65" s="16"/>
      <c r="H65" s="23"/>
      <c r="I65" s="164"/>
      <c r="J65" s="18"/>
      <c r="K65" s="19"/>
    </row>
    <row r="66" spans="1:15" ht="21" customHeight="1">
      <c r="A66" s="67"/>
      <c r="B66" s="14">
        <v>1</v>
      </c>
      <c r="C66" s="33"/>
      <c r="D66" s="34"/>
      <c r="E66" s="34"/>
      <c r="F66" s="301" t="s">
        <v>3</v>
      </c>
      <c r="G66" s="302" t="s">
        <v>22</v>
      </c>
      <c r="H66" s="5">
        <f t="shared" ref="H66:H70" si="8">IF(ISERROR(YEAR(P66)-YEAR(F66)+G66),0,YEAR(P66)-YEAR(F66)+G66)</f>
        <v>0</v>
      </c>
      <c r="I66" s="307"/>
      <c r="J66" s="308">
        <f>IF(ISERROR(I66*IF(H66&gt;=6,0.4,VLOOKUP(H66,C98:D104,2,FALSE()))),0,I66*IF(H66&gt;=6,0.4,VLOOKUP(H66,C98:D104,2,FALSE())))</f>
        <v>0</v>
      </c>
      <c r="K66" s="309">
        <f>SUM(I66-J66)</f>
        <v>0</v>
      </c>
      <c r="O66" s="112">
        <f t="shared" ref="O66:O70" si="9">$I$3</f>
        <v>0</v>
      </c>
    </row>
    <row r="67" spans="1:15" ht="21" customHeight="1">
      <c r="A67" s="67"/>
      <c r="B67" s="14">
        <v>2</v>
      </c>
      <c r="C67" s="33"/>
      <c r="D67" s="34"/>
      <c r="E67" s="34"/>
      <c r="F67" s="301" t="s">
        <v>3</v>
      </c>
      <c r="G67" s="302" t="s">
        <v>3</v>
      </c>
      <c r="H67" s="5">
        <f t="shared" si="8"/>
        <v>0</v>
      </c>
      <c r="I67" s="307"/>
      <c r="J67" s="308">
        <f>IF(ISERROR(I67*IF(H67&gt;=6,0.4,VLOOKUP(H67,C98:D104,2,FALSE()))),0,I67*IF(H67&gt;=6,0.4,VLOOKUP(H67,C98:D104,2,FALSE())))</f>
        <v>0</v>
      </c>
      <c r="K67" s="309">
        <f>SUM(I67-J67)</f>
        <v>0</v>
      </c>
      <c r="O67" s="112">
        <f t="shared" si="9"/>
        <v>0</v>
      </c>
    </row>
    <row r="68" spans="1:15" ht="21" customHeight="1">
      <c r="A68" s="67"/>
      <c r="B68" s="14">
        <v>3</v>
      </c>
      <c r="C68" s="33"/>
      <c r="D68" s="34"/>
      <c r="E68" s="34"/>
      <c r="F68" s="301" t="s">
        <v>3</v>
      </c>
      <c r="G68" s="302" t="s">
        <v>3</v>
      </c>
      <c r="H68" s="5">
        <f t="shared" si="8"/>
        <v>0</v>
      </c>
      <c r="I68" s="307"/>
      <c r="J68" s="308">
        <f>IF(ISERROR(I68*IF(H68&gt;=6,0.4,VLOOKUP(H68,C98:D104,2,FALSE()))),0,I68*IF(H68&gt;=6,0.4,VLOOKUP(H68,C98:D104,2,FALSE())))</f>
        <v>0</v>
      </c>
      <c r="K68" s="309">
        <f>SUM(I68-J68)</f>
        <v>0</v>
      </c>
      <c r="O68" s="112">
        <f t="shared" si="9"/>
        <v>0</v>
      </c>
    </row>
    <row r="69" spans="1:15" ht="21" customHeight="1">
      <c r="A69" s="67"/>
      <c r="B69" s="14">
        <v>4</v>
      </c>
      <c r="C69" s="33"/>
      <c r="D69" s="34"/>
      <c r="E69" s="34"/>
      <c r="F69" s="301" t="s">
        <v>3</v>
      </c>
      <c r="G69" s="302" t="s">
        <v>3</v>
      </c>
      <c r="H69" s="5">
        <f t="shared" si="8"/>
        <v>0</v>
      </c>
      <c r="I69" s="307"/>
      <c r="J69" s="308">
        <f>IF(ISERROR(I69*IF(H69&gt;=6,0.4,VLOOKUP(H69,C98:D104,2,FALSE()))),0,I69*IF(H69&gt;=6,0.4,VLOOKUP(H69,C98:D104,2,FALSE())))</f>
        <v>0</v>
      </c>
      <c r="K69" s="309">
        <f>SUM(I69-J69)</f>
        <v>0</v>
      </c>
      <c r="O69" s="112">
        <f t="shared" si="9"/>
        <v>0</v>
      </c>
    </row>
    <row r="70" spans="1:15" ht="21" customHeight="1">
      <c r="A70" s="67"/>
      <c r="B70" s="14">
        <v>5</v>
      </c>
      <c r="C70" s="33"/>
      <c r="D70" s="34"/>
      <c r="E70" s="34"/>
      <c r="F70" s="301" t="s">
        <v>3</v>
      </c>
      <c r="G70" s="302" t="s">
        <v>3</v>
      </c>
      <c r="H70" s="5">
        <f t="shared" si="8"/>
        <v>0</v>
      </c>
      <c r="I70" s="307"/>
      <c r="J70" s="308">
        <f>IF(ISERROR(I70*IF(H70&gt;=6,0.4,VLOOKUP(H70,C98:D104,2,FALSE()))),0,I70*IF(H70&gt;=6,0.4,VLOOKUP(H70,C98:D104,2,FALSE())))</f>
        <v>0</v>
      </c>
      <c r="K70" s="309">
        <f>SUM(I70-J70)</f>
        <v>0</v>
      </c>
      <c r="O70" s="112">
        <f t="shared" si="9"/>
        <v>0</v>
      </c>
    </row>
    <row r="71" spans="1:15" ht="7.5" customHeight="1">
      <c r="A71" s="67"/>
      <c r="B71" s="14"/>
      <c r="C71" s="13"/>
      <c r="D71" s="14"/>
      <c r="E71" s="14"/>
      <c r="F71" s="15"/>
      <c r="G71" s="20"/>
      <c r="H71" s="20"/>
      <c r="I71" s="36"/>
      <c r="J71" s="36"/>
      <c r="K71" s="19"/>
    </row>
    <row r="72" spans="1:15" ht="21" customHeight="1">
      <c r="A72" s="67"/>
      <c r="B72" s="14"/>
      <c r="C72" s="13"/>
      <c r="D72" s="14"/>
      <c r="E72" s="14"/>
      <c r="F72" s="15"/>
      <c r="G72" s="20"/>
      <c r="H72" s="21" t="s">
        <v>81</v>
      </c>
      <c r="I72" s="22">
        <f>SUM(I66:I70)</f>
        <v>0</v>
      </c>
      <c r="J72" s="22">
        <f>SUM(J66:J70)</f>
        <v>0</v>
      </c>
      <c r="K72" s="22">
        <f>SUM(K66:K70)</f>
        <v>0</v>
      </c>
    </row>
    <row r="73" spans="1:15" ht="13.5" customHeight="1">
      <c r="A73" s="67"/>
      <c r="B73" s="45"/>
      <c r="C73" s="44"/>
      <c r="D73" s="45"/>
      <c r="E73" s="44"/>
      <c r="F73" s="46"/>
      <c r="H73" s="9"/>
      <c r="I73" s="47">
        <f>SUM(I40+I50+I62+I72)</f>
        <v>0</v>
      </c>
      <c r="J73" s="48"/>
      <c r="K73" s="49"/>
    </row>
    <row r="74" spans="1:15" s="119" customFormat="1" ht="21" customHeight="1">
      <c r="A74" s="117"/>
      <c r="B74" s="118"/>
      <c r="C74" s="13"/>
      <c r="D74" s="13"/>
      <c r="E74" s="13"/>
      <c r="F74" s="13"/>
      <c r="G74" s="50"/>
      <c r="H74" s="51" t="s">
        <v>82</v>
      </c>
      <c r="I74" s="52"/>
      <c r="J74" s="53"/>
      <c r="K74" s="53">
        <f>SUM(K40+K50+K62+K72)</f>
        <v>0</v>
      </c>
      <c r="M74" s="119" t="s">
        <v>83</v>
      </c>
      <c r="O74" s="120"/>
    </row>
    <row r="75" spans="1:15" ht="35.25" customHeight="1">
      <c r="A75" s="121"/>
      <c r="B75" s="122"/>
      <c r="C75" s="54" t="s">
        <v>84</v>
      </c>
      <c r="D75" s="54" t="s">
        <v>85</v>
      </c>
      <c r="E75" s="54" t="s">
        <v>86</v>
      </c>
      <c r="F75" s="54" t="s">
        <v>87</v>
      </c>
      <c r="G75" s="20"/>
      <c r="H75" s="20"/>
      <c r="I75" s="55" t="s">
        <v>88</v>
      </c>
      <c r="J75" s="36"/>
      <c r="K75" s="56" t="s">
        <v>89</v>
      </c>
    </row>
    <row r="76" spans="1:15" ht="10.5" customHeight="1">
      <c r="A76" s="121"/>
      <c r="B76" s="122"/>
      <c r="C76" s="57"/>
      <c r="D76" s="57"/>
      <c r="E76" s="57"/>
      <c r="F76" s="57"/>
      <c r="G76" s="20"/>
      <c r="H76" s="20"/>
      <c r="I76" s="55" t="s">
        <v>90</v>
      </c>
      <c r="J76" s="36"/>
      <c r="K76" s="56" t="s">
        <v>91</v>
      </c>
    </row>
    <row r="77" spans="1:15" ht="21" customHeight="1">
      <c r="A77" s="64"/>
      <c r="B77" s="123"/>
      <c r="C77" s="58">
        <f>SUM('Page 1'!K40)</f>
        <v>0</v>
      </c>
      <c r="D77" s="58">
        <f>SUM('Page 1'!K50)</f>
        <v>0</v>
      </c>
      <c r="E77" s="58">
        <f>SUM('Page 1'!K62)</f>
        <v>0</v>
      </c>
      <c r="F77" s="58">
        <f>SUM('Page 1'!K72)</f>
        <v>0</v>
      </c>
      <c r="G77" s="59" t="s">
        <v>92</v>
      </c>
      <c r="H77" s="60"/>
      <c r="I77" s="58">
        <f>SUM('Page 1'!I73)</f>
        <v>0</v>
      </c>
      <c r="J77" s="53"/>
      <c r="K77" s="58">
        <f>SUM('Page 1'!K74)</f>
        <v>0</v>
      </c>
      <c r="O77" s="124"/>
    </row>
    <row r="78" spans="1:15" ht="21" customHeight="1">
      <c r="A78" s="64"/>
      <c r="B78" s="123"/>
      <c r="C78" s="58">
        <v>0</v>
      </c>
      <c r="D78" s="58">
        <f>SUM('Page 2'!K50)</f>
        <v>0</v>
      </c>
      <c r="E78" s="58">
        <f>SUM(K40)</f>
        <v>0</v>
      </c>
      <c r="F78" s="58">
        <f>SUM('Page 2'!K72)</f>
        <v>0</v>
      </c>
      <c r="G78" s="59" t="s">
        <v>93</v>
      </c>
      <c r="H78" s="60"/>
      <c r="I78" s="58">
        <f>SUM('Page 2'!I73)</f>
        <v>0</v>
      </c>
      <c r="J78" s="61"/>
      <c r="K78" s="58">
        <f>SUM(C78:F78)</f>
        <v>0</v>
      </c>
      <c r="O78" s="124"/>
    </row>
    <row r="79" spans="1:15" ht="21" customHeight="1">
      <c r="A79" s="64"/>
      <c r="B79" s="123"/>
      <c r="C79" s="58">
        <f>SUM('Page 3'!K40)</f>
        <v>0</v>
      </c>
      <c r="D79" s="58">
        <f>SUM('Page 3'!K50)</f>
        <v>0</v>
      </c>
      <c r="E79" s="58">
        <f>SUM('Page 3'!K62)</f>
        <v>0</v>
      </c>
      <c r="F79" s="58">
        <f>SUM('Page 3'!K72)</f>
        <v>0</v>
      </c>
      <c r="G79" s="59" t="s">
        <v>94</v>
      </c>
      <c r="H79" s="60"/>
      <c r="I79" s="58">
        <f>SUM('Page 3'!I73)</f>
        <v>0</v>
      </c>
      <c r="J79" s="61"/>
      <c r="K79" s="58">
        <f>SUM(C79:F79)</f>
        <v>0</v>
      </c>
      <c r="O79" s="124"/>
    </row>
    <row r="80" spans="1:15" ht="21" customHeight="1">
      <c r="A80" s="64"/>
      <c r="B80" s="123"/>
      <c r="C80" s="58">
        <f>SUM('Page 4'!K40)</f>
        <v>0</v>
      </c>
      <c r="D80" s="58">
        <f>SUM('Page 4'!K50)</f>
        <v>0</v>
      </c>
      <c r="E80" s="58">
        <f>SUM('Page 4'!K62)</f>
        <v>0</v>
      </c>
      <c r="F80" s="58">
        <f>SUM('Page 4'!K72)</f>
        <v>0</v>
      </c>
      <c r="G80" s="59" t="s">
        <v>95</v>
      </c>
      <c r="H80" s="60"/>
      <c r="I80" s="58">
        <f>SUM('Page 4'!I73)</f>
        <v>0</v>
      </c>
      <c r="J80" s="61"/>
      <c r="K80" s="58">
        <f>SUM(C80:F80)</f>
        <v>0</v>
      </c>
      <c r="O80" s="124"/>
    </row>
    <row r="81" spans="1:15" ht="21" customHeight="1">
      <c r="A81" s="64"/>
      <c r="B81" s="123"/>
      <c r="C81" s="62"/>
      <c r="D81" s="63"/>
      <c r="E81" s="63"/>
      <c r="F81" s="63"/>
      <c r="G81" s="64"/>
      <c r="H81" s="65"/>
      <c r="I81" s="65"/>
      <c r="J81" s="64"/>
      <c r="K81" s="63"/>
      <c r="O81" s="124"/>
    </row>
    <row r="82" spans="1:15" ht="21" customHeight="1">
      <c r="A82" s="64"/>
      <c r="B82" s="123"/>
      <c r="C82" s="58">
        <f>SUM(C77:C80)</f>
        <v>0</v>
      </c>
      <c r="D82" s="58">
        <f>SUM(D77:D80)</f>
        <v>0</v>
      </c>
      <c r="E82" s="58">
        <f>SUM(E77:E80)</f>
        <v>0</v>
      </c>
      <c r="F82" s="58">
        <f>SUM(F77:F80)</f>
        <v>0</v>
      </c>
      <c r="G82" s="52" t="s">
        <v>96</v>
      </c>
      <c r="H82" s="66"/>
      <c r="I82" s="58">
        <f>SUM(I77:I80)</f>
        <v>0</v>
      </c>
      <c r="J82" s="61"/>
      <c r="K82" s="58">
        <f>SUM(K77:K80)</f>
        <v>0</v>
      </c>
      <c r="O82" s="124"/>
    </row>
    <row r="83" spans="1:15" ht="21" customHeight="1">
      <c r="A83" s="121"/>
      <c r="B83" s="122"/>
      <c r="C83" s="20"/>
      <c r="D83" s="121"/>
      <c r="E83" s="121"/>
      <c r="F83" s="125"/>
      <c r="G83" s="121"/>
      <c r="H83" s="126"/>
      <c r="I83" s="126"/>
      <c r="J83" s="121"/>
      <c r="K83" s="121"/>
    </row>
    <row r="84" spans="1:15" ht="21" customHeight="1">
      <c r="B84" s="127"/>
      <c r="C84" s="20"/>
      <c r="D84" s="20"/>
      <c r="E84" s="20"/>
      <c r="F84" s="128"/>
      <c r="J84" s="20"/>
      <c r="K84" s="20"/>
    </row>
    <row r="85" spans="1:15" ht="16">
      <c r="B85" s="9"/>
      <c r="F85" s="9"/>
    </row>
    <row r="86" spans="1:15" ht="16">
      <c r="B86" s="9"/>
      <c r="F86" s="9"/>
    </row>
    <row r="87" spans="1:15" ht="16">
      <c r="B87" s="9"/>
      <c r="F87" s="9"/>
    </row>
    <row r="88" spans="1:15" ht="16">
      <c r="B88" s="9"/>
      <c r="F88" s="9"/>
    </row>
    <row r="89" spans="1:15" ht="16">
      <c r="B89" s="9"/>
      <c r="F89" s="9"/>
    </row>
    <row r="90" spans="1:15" ht="16">
      <c r="H90" s="9"/>
      <c r="I90" s="9"/>
    </row>
    <row r="91" spans="1:15" ht="16">
      <c r="H91" s="9"/>
      <c r="I91" s="9"/>
    </row>
    <row r="92" spans="1:15" ht="16">
      <c r="H92" s="9"/>
      <c r="I92" s="9"/>
    </row>
    <row r="93" spans="1:15" ht="16">
      <c r="H93" s="9"/>
      <c r="I93" s="9"/>
    </row>
    <row r="94" spans="1:15" ht="16">
      <c r="H94" s="9"/>
      <c r="I94" s="9"/>
    </row>
    <row r="95" spans="1:15" ht="16">
      <c r="H95" s="9"/>
      <c r="I95" s="9"/>
    </row>
    <row r="96" spans="1:15" ht="14.25" hidden="1" customHeight="1">
      <c r="C96" s="9" t="s">
        <v>5</v>
      </c>
      <c r="D96" s="9" t="s">
        <v>7</v>
      </c>
    </row>
    <row r="97" spans="3:4" ht="14.25" hidden="1" customHeight="1"/>
    <row r="98" spans="3:4" ht="14.25" hidden="1" customHeight="1">
      <c r="C98" s="130">
        <v>0</v>
      </c>
      <c r="D98" s="130">
        <v>0</v>
      </c>
    </row>
    <row r="99" spans="3:4" ht="14.25" hidden="1" customHeight="1">
      <c r="C99" s="130">
        <v>1</v>
      </c>
      <c r="D99" s="130">
        <v>0</v>
      </c>
    </row>
    <row r="100" spans="3:4" ht="14.25" hidden="1" customHeight="1">
      <c r="C100" s="130">
        <v>2</v>
      </c>
      <c r="D100" s="130">
        <v>0</v>
      </c>
    </row>
    <row r="101" spans="3:4" ht="14.25" hidden="1" customHeight="1">
      <c r="C101" s="130">
        <v>3</v>
      </c>
      <c r="D101" s="130">
        <v>0.1</v>
      </c>
    </row>
    <row r="102" spans="3:4" ht="14.25" hidden="1" customHeight="1">
      <c r="C102" s="130">
        <v>4</v>
      </c>
      <c r="D102" s="130">
        <v>0.2</v>
      </c>
    </row>
    <row r="103" spans="3:4" ht="14.25" hidden="1" customHeight="1">
      <c r="C103" s="130">
        <v>5</v>
      </c>
      <c r="D103" s="130">
        <v>0.3</v>
      </c>
    </row>
    <row r="104" spans="3:4" ht="14.25" hidden="1" customHeight="1">
      <c r="C104" s="130">
        <v>6</v>
      </c>
      <c r="D104" s="130">
        <v>0.4</v>
      </c>
    </row>
  </sheetData>
  <mergeCells count="7">
    <mergeCell ref="C1:D1"/>
    <mergeCell ref="B3:C3"/>
    <mergeCell ref="G78:H78"/>
    <mergeCell ref="G80:H80"/>
    <mergeCell ref="G79:H79"/>
    <mergeCell ref="G77:H77"/>
    <mergeCell ref="D3:F3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04"/>
  <sheetViews>
    <sheetView workbookViewId="0">
      <selection activeCell="B13" sqref="B13:K70"/>
    </sheetView>
  </sheetViews>
  <sheetFormatPr baseColWidth="10" defaultColWidth="8.83203125" defaultRowHeight="14.25" customHeight="1"/>
  <cols>
    <col min="1" max="1" width="3.1640625" style="182"/>
    <col min="2" max="2" width="6.5" style="237"/>
    <col min="3" max="3" width="40.5" style="182"/>
    <col min="4" max="4" width="26.5" style="182"/>
    <col min="5" max="5" width="24.1640625" style="182"/>
    <col min="6" max="6" width="16.33203125" style="202"/>
    <col min="7" max="7" width="18.5" style="182"/>
    <col min="8" max="8" width="14.5" style="191"/>
    <col min="9" max="9" width="13.5" style="191"/>
    <col min="10" max="10" width="15.6640625" style="182"/>
    <col min="11" max="11" width="13.5" style="182"/>
    <col min="12" max="13" width="10.83203125" style="182"/>
    <col min="14" max="14" width="19.83203125" style="183" customWidth="1"/>
    <col min="15" max="257" width="10.83203125" style="182"/>
    <col min="258" max="1024" width="10.83203125" style="9"/>
    <col min="1025" max="16384" width="8.83203125" style="9"/>
  </cols>
  <sheetData>
    <row r="1" spans="1:257" s="180" customFormat="1" ht="21" customHeight="1">
      <c r="A1" s="177"/>
      <c r="B1" s="178"/>
      <c r="C1" s="131" t="s">
        <v>97</v>
      </c>
      <c r="D1" s="131"/>
      <c r="E1" s="132" t="s">
        <v>98</v>
      </c>
      <c r="F1" s="133" t="s">
        <v>187</v>
      </c>
      <c r="G1" s="132"/>
      <c r="H1" s="135"/>
      <c r="I1" s="135"/>
      <c r="J1" s="132"/>
      <c r="K1" s="132"/>
      <c r="L1" s="238"/>
      <c r="M1" s="238"/>
      <c r="N1" s="239"/>
      <c r="O1" s="238"/>
      <c r="P1" s="238"/>
      <c r="Q1" s="238"/>
      <c r="R1" s="238">
        <f>IF(ISERROR(I8*IF(H8&gt;6,0.4,VLOOKUP(H8,$C$51:$D$58,2,0))),0,I8*IF(H8&gt;6,0.4,VLOOKUP(H8,$C$51:$D$58,2,0)))</f>
        <v>0</v>
      </c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  <c r="IW1" s="238"/>
    </row>
    <row r="2" spans="1:257" ht="21" customHeight="1" thickBot="1">
      <c r="A2" s="67"/>
      <c r="B2" s="72"/>
      <c r="C2" s="67"/>
      <c r="D2" s="73"/>
      <c r="E2" s="67"/>
      <c r="F2" s="74"/>
      <c r="G2" s="67"/>
      <c r="H2" s="75"/>
      <c r="I2" s="75"/>
      <c r="J2" s="67"/>
      <c r="K2" s="67"/>
    </row>
    <row r="3" spans="1:257" ht="21" customHeight="1" thickBot="1">
      <c r="A3" s="67"/>
      <c r="B3" s="184" t="s">
        <v>99</v>
      </c>
      <c r="C3" s="184"/>
      <c r="D3" s="185" t="s">
        <v>100</v>
      </c>
      <c r="E3" s="186"/>
      <c r="F3" s="187"/>
      <c r="G3" s="69"/>
      <c r="H3" s="188" t="s">
        <v>101</v>
      </c>
      <c r="I3" s="189">
        <f>SUM('Page 1'!I3)</f>
        <v>0</v>
      </c>
      <c r="J3" s="190"/>
      <c r="K3" s="190"/>
      <c r="N3" s="83"/>
      <c r="O3" s="191"/>
      <c r="P3" s="67"/>
    </row>
    <row r="4" spans="1:257" ht="11.25" customHeight="1">
      <c r="A4" s="67"/>
      <c r="B4" s="72"/>
      <c r="E4" s="73"/>
      <c r="F4" s="192"/>
      <c r="J4" s="67"/>
      <c r="K4" s="67"/>
      <c r="N4" s="86"/>
      <c r="O4" s="72"/>
      <c r="P4" s="87"/>
    </row>
    <row r="5" spans="1:257" ht="21" customHeight="1">
      <c r="A5" s="67"/>
      <c r="B5" s="72"/>
      <c r="C5" s="193" t="s">
        <v>102</v>
      </c>
      <c r="D5" s="194"/>
      <c r="E5" s="90"/>
      <c r="F5" s="195"/>
      <c r="G5" s="194"/>
      <c r="H5" s="196"/>
      <c r="J5" s="93"/>
      <c r="K5" s="67"/>
      <c r="N5" s="86"/>
      <c r="O5" s="72"/>
      <c r="P5" s="87"/>
    </row>
    <row r="6" spans="1:257" ht="8.25" customHeight="1">
      <c r="A6" s="67"/>
      <c r="B6" s="72"/>
      <c r="C6" s="194"/>
      <c r="D6" s="194"/>
      <c r="E6" s="90"/>
      <c r="F6" s="195"/>
      <c r="G6" s="194"/>
      <c r="H6" s="196"/>
      <c r="I6" s="196"/>
      <c r="J6" s="93"/>
      <c r="K6" s="67"/>
      <c r="N6" s="86"/>
      <c r="O6" s="72"/>
      <c r="P6" s="87"/>
    </row>
    <row r="7" spans="1:257" ht="21" customHeight="1">
      <c r="A7" s="67"/>
      <c r="B7" s="72"/>
      <c r="C7" s="197" t="s">
        <v>103</v>
      </c>
      <c r="D7" s="198">
        <v>0</v>
      </c>
      <c r="E7" s="95">
        <v>1</v>
      </c>
      <c r="F7" s="198">
        <v>2</v>
      </c>
      <c r="G7" s="198">
        <v>3</v>
      </c>
      <c r="H7" s="198">
        <v>4</v>
      </c>
      <c r="I7" s="198">
        <v>5</v>
      </c>
      <c r="J7" s="95" t="s">
        <v>104</v>
      </c>
      <c r="K7" s="67"/>
      <c r="N7" s="86"/>
      <c r="O7" s="72"/>
      <c r="P7" s="87"/>
    </row>
    <row r="8" spans="1:257" ht="21" customHeight="1">
      <c r="A8" s="67"/>
      <c r="B8" s="72"/>
      <c r="C8" s="197" t="s">
        <v>105</v>
      </c>
      <c r="D8" s="199">
        <v>0</v>
      </c>
      <c r="E8" s="96">
        <v>0</v>
      </c>
      <c r="F8" s="199">
        <v>0</v>
      </c>
      <c r="G8" s="199">
        <v>0.1</v>
      </c>
      <c r="H8" s="199">
        <v>0.2</v>
      </c>
      <c r="I8" s="199">
        <v>0.3</v>
      </c>
      <c r="J8" s="96">
        <v>0.4</v>
      </c>
      <c r="K8" s="67"/>
      <c r="N8" s="86"/>
      <c r="O8" s="72"/>
      <c r="P8" s="87"/>
    </row>
    <row r="9" spans="1:257" ht="16">
      <c r="A9" s="67"/>
      <c r="B9" s="200"/>
      <c r="C9" s="201"/>
      <c r="D9" s="200"/>
      <c r="E9" s="200"/>
      <c r="J9" s="67"/>
      <c r="K9" s="67"/>
    </row>
    <row r="10" spans="1:257" ht="57" customHeight="1">
      <c r="A10" s="67"/>
      <c r="B10" s="203"/>
      <c r="C10" s="204" t="s">
        <v>106</v>
      </c>
      <c r="D10" s="204" t="s">
        <v>107</v>
      </c>
      <c r="E10" s="204" t="s">
        <v>108</v>
      </c>
      <c r="F10" s="204" t="s">
        <v>109</v>
      </c>
      <c r="G10" s="205" t="s">
        <v>110</v>
      </c>
      <c r="H10" s="205" t="s">
        <v>111</v>
      </c>
      <c r="I10" s="205" t="s">
        <v>112</v>
      </c>
      <c r="J10" s="204" t="s">
        <v>113</v>
      </c>
      <c r="K10" s="204" t="s">
        <v>114</v>
      </c>
    </row>
    <row r="11" spans="1:257" s="182" customFormat="1" ht="21" customHeight="1">
      <c r="A11" s="67"/>
      <c r="B11" s="25"/>
      <c r="C11" s="103" t="s">
        <v>115</v>
      </c>
      <c r="D11" s="103"/>
      <c r="E11" s="206"/>
      <c r="F11" s="26"/>
      <c r="G11" s="103"/>
      <c r="H11" s="105"/>
      <c r="I11" s="105"/>
      <c r="J11" s="106"/>
      <c r="K11" s="106"/>
      <c r="N11" s="183"/>
    </row>
    <row r="12" spans="1:257" ht="21" customHeight="1">
      <c r="B12" s="207"/>
      <c r="C12" s="208"/>
      <c r="D12" s="208"/>
      <c r="E12" s="208"/>
      <c r="F12" s="209"/>
      <c r="G12" s="208"/>
      <c r="H12" s="210"/>
      <c r="I12" s="211"/>
      <c r="J12" s="212"/>
      <c r="K12" s="212"/>
    </row>
    <row r="13" spans="1:257" ht="21" customHeight="1">
      <c r="A13" s="67"/>
      <c r="B13" s="111">
        <v>1</v>
      </c>
      <c r="C13" s="3"/>
      <c r="D13" s="3"/>
      <c r="E13" s="3"/>
      <c r="F13" s="154"/>
      <c r="G13" s="300" t="s">
        <v>3</v>
      </c>
      <c r="H13" s="5">
        <f>IF(ISERROR(YEAR(N13)-YEAR(F13)+G13),0,YEAR(N13)-YEAR(F13)+G13)</f>
        <v>0</v>
      </c>
      <c r="I13" s="304"/>
      <c r="J13" s="308">
        <f>IF(ISERROR(I13*IF(H13&gt;=6,0.4,VLOOKUP(H13,C98:D104,2,FALSE()))),0,I13*IF(H13&gt;=6,0.4,VLOOKUP(H13,C98:D104,2,FALSE())))</f>
        <v>0</v>
      </c>
      <c r="K13" s="309">
        <f t="shared" ref="K13:K37" si="0">SUM(I13-J13)</f>
        <v>0</v>
      </c>
      <c r="N13" s="213">
        <f>$I$3</f>
        <v>0</v>
      </c>
    </row>
    <row r="14" spans="1:257" ht="21" customHeight="1">
      <c r="A14" s="67"/>
      <c r="B14" s="111">
        <v>2</v>
      </c>
      <c r="C14" s="3"/>
      <c r="D14" s="3"/>
      <c r="E14" s="3"/>
      <c r="F14" s="154"/>
      <c r="G14" s="300" t="s">
        <v>3</v>
      </c>
      <c r="H14" s="5">
        <f t="shared" ref="H14:H37" si="1">IF(ISERROR(YEAR(N14)-YEAR(F14)+G14),0,YEAR(N14)-YEAR(F14)+G14)</f>
        <v>0</v>
      </c>
      <c r="I14" s="304"/>
      <c r="J14" s="308">
        <f>IF(ISERROR(I14*IF(H14&gt;=6,0.4,VLOOKUP(H14,C98:D104,2,FALSE()))),0,I14*IF(H14&gt;=6,0.4,VLOOKUP(H14,C98:D104,2,FALSE())))</f>
        <v>0</v>
      </c>
      <c r="K14" s="309">
        <f t="shared" si="0"/>
        <v>0</v>
      </c>
      <c r="N14" s="213">
        <f t="shared" ref="N14:N37" si="2">$I$3</f>
        <v>0</v>
      </c>
    </row>
    <row r="15" spans="1:257" ht="21" customHeight="1">
      <c r="A15" s="67"/>
      <c r="B15" s="111">
        <v>3</v>
      </c>
      <c r="C15" s="3"/>
      <c r="D15" s="3"/>
      <c r="E15" s="3"/>
      <c r="F15" s="154"/>
      <c r="G15" s="300" t="s">
        <v>3</v>
      </c>
      <c r="H15" s="5">
        <f t="shared" si="1"/>
        <v>0</v>
      </c>
      <c r="I15" s="304"/>
      <c r="J15" s="308">
        <f>IF(ISERROR(I15*IF(H15&gt;=6,0.4,VLOOKUP(H15,C98:D104,2,FALSE()))),0,I15*IF(H15&gt;=6,0.4,VLOOKUP(H15,C98:D104,2,FALSE())))</f>
        <v>0</v>
      </c>
      <c r="K15" s="309">
        <f t="shared" si="0"/>
        <v>0</v>
      </c>
      <c r="N15" s="213">
        <f t="shared" si="2"/>
        <v>0</v>
      </c>
      <c r="R15" s="1" t="s">
        <v>116</v>
      </c>
    </row>
    <row r="16" spans="1:257" ht="21" customHeight="1">
      <c r="A16" s="67"/>
      <c r="B16" s="111">
        <v>4</v>
      </c>
      <c r="C16" s="3"/>
      <c r="D16" s="3"/>
      <c r="E16" s="3"/>
      <c r="F16" s="154"/>
      <c r="G16" s="300" t="s">
        <v>3</v>
      </c>
      <c r="H16" s="5">
        <f t="shared" si="1"/>
        <v>0</v>
      </c>
      <c r="I16" s="304"/>
      <c r="J16" s="308">
        <f>IF(ISERROR(I16*IF(H16&gt;=6,0.4,VLOOKUP(H16,C98:D104,2,FALSE()))),0,I16*IF(H16&gt;=6,0.4,VLOOKUP(H16,C98:D104,2,FALSE())))</f>
        <v>0</v>
      </c>
      <c r="K16" s="309">
        <f t="shared" si="0"/>
        <v>0</v>
      </c>
      <c r="N16" s="213">
        <f t="shared" si="2"/>
        <v>0</v>
      </c>
      <c r="R16" s="1" t="s">
        <v>117</v>
      </c>
    </row>
    <row r="17" spans="1:18" ht="21" customHeight="1">
      <c r="A17" s="67"/>
      <c r="B17" s="111">
        <v>5</v>
      </c>
      <c r="C17" s="3"/>
      <c r="D17" s="3"/>
      <c r="E17" s="3"/>
      <c r="F17" s="154"/>
      <c r="G17" s="300" t="s">
        <v>3</v>
      </c>
      <c r="H17" s="5">
        <f t="shared" si="1"/>
        <v>0</v>
      </c>
      <c r="I17" s="304"/>
      <c r="J17" s="308">
        <f>IF(ISERROR(I17*IF(H17&gt;=6,0.4,VLOOKUP(H17,C98:D104,2,FALSE()))),0,I17*IF(H17&gt;=6,0.4,VLOOKUP(H17,C98:D104,2,FALSE())))</f>
        <v>0</v>
      </c>
      <c r="K17" s="309">
        <f t="shared" si="0"/>
        <v>0</v>
      </c>
      <c r="N17" s="213">
        <f t="shared" si="2"/>
        <v>0</v>
      </c>
      <c r="R17" s="1" t="s">
        <v>118</v>
      </c>
    </row>
    <row r="18" spans="1:18" ht="21" customHeight="1">
      <c r="A18" s="67"/>
      <c r="B18" s="111">
        <v>6</v>
      </c>
      <c r="C18" s="3"/>
      <c r="D18" s="3"/>
      <c r="E18" s="3"/>
      <c r="F18" s="154"/>
      <c r="G18" s="300" t="s">
        <v>3</v>
      </c>
      <c r="H18" s="5">
        <f t="shared" si="1"/>
        <v>0</v>
      </c>
      <c r="I18" s="304"/>
      <c r="J18" s="308">
        <f>IF(ISERROR(I18*IF(H18&gt;=6,0.4,VLOOKUP(H18,C98:D104,2,FALSE()))),0,I18*IF(H18&gt;=6,0.4,VLOOKUP(H18,C98:D104,2,FALSE())))</f>
        <v>0</v>
      </c>
      <c r="K18" s="309">
        <f t="shared" si="0"/>
        <v>0</v>
      </c>
      <c r="N18" s="213">
        <f t="shared" si="2"/>
        <v>0</v>
      </c>
      <c r="R18" s="1" t="s">
        <v>119</v>
      </c>
    </row>
    <row r="19" spans="1:18" ht="21" customHeight="1">
      <c r="A19" s="67"/>
      <c r="B19" s="111">
        <v>7</v>
      </c>
      <c r="C19" s="3"/>
      <c r="D19" s="3"/>
      <c r="E19" s="3"/>
      <c r="F19" s="154"/>
      <c r="G19" s="300" t="s">
        <v>3</v>
      </c>
      <c r="H19" s="5">
        <f t="shared" si="1"/>
        <v>0</v>
      </c>
      <c r="I19" s="304"/>
      <c r="J19" s="308">
        <f>IF(ISERROR(I19*IF(H19&gt;=6,0.4,VLOOKUP(H19,C98:D104,2,FALSE()))),0,I19*IF(H19&gt;=6,0.4,VLOOKUP(H19,C98:D104,2,FALSE())))</f>
        <v>0</v>
      </c>
      <c r="K19" s="309">
        <f t="shared" si="0"/>
        <v>0</v>
      </c>
      <c r="N19" s="213">
        <f t="shared" si="2"/>
        <v>0</v>
      </c>
      <c r="R19" s="1" t="s">
        <v>120</v>
      </c>
    </row>
    <row r="20" spans="1:18" ht="21" customHeight="1">
      <c r="A20" s="67"/>
      <c r="B20" s="111">
        <v>8</v>
      </c>
      <c r="C20" s="3"/>
      <c r="D20" s="3"/>
      <c r="E20" s="3"/>
      <c r="F20" s="154"/>
      <c r="G20" s="300" t="s">
        <v>3</v>
      </c>
      <c r="H20" s="5">
        <f t="shared" si="1"/>
        <v>0</v>
      </c>
      <c r="I20" s="304"/>
      <c r="J20" s="308">
        <f>IF(ISERROR(I20*IF(H20&gt;=6,0.4,VLOOKUP(H20,C98:D104,2,FALSE()))),0,I20*IF(H20&gt;=6,0.4,VLOOKUP(H20,C98:D104,2,FALSE())))</f>
        <v>0</v>
      </c>
      <c r="K20" s="309">
        <f t="shared" si="0"/>
        <v>0</v>
      </c>
      <c r="M20" s="48" t="s">
        <v>121</v>
      </c>
      <c r="N20" s="213">
        <f t="shared" si="2"/>
        <v>0</v>
      </c>
      <c r="R20" s="1" t="s">
        <v>122</v>
      </c>
    </row>
    <row r="21" spans="1:18" ht="21" customHeight="1">
      <c r="A21" s="67"/>
      <c r="B21" s="111">
        <v>9</v>
      </c>
      <c r="C21" s="156"/>
      <c r="D21" s="157"/>
      <c r="E21" s="158"/>
      <c r="F21" s="154"/>
      <c r="G21" s="300" t="s">
        <v>3</v>
      </c>
      <c r="H21" s="5">
        <f t="shared" si="1"/>
        <v>0</v>
      </c>
      <c r="I21" s="304"/>
      <c r="J21" s="308">
        <f>IF(ISERROR(I21*IF(H21&gt;=6,0.4,VLOOKUP(H21,C98:D104,2,FALSE()))),0,I21*IF(H21&gt;=6,0.4,VLOOKUP(H21,C98:D104,2,FALSE())))</f>
        <v>0</v>
      </c>
      <c r="K21" s="309">
        <f t="shared" si="0"/>
        <v>0</v>
      </c>
      <c r="L21" s="215"/>
      <c r="N21" s="213">
        <f t="shared" si="2"/>
        <v>0</v>
      </c>
      <c r="R21" s="113" t="s">
        <v>123</v>
      </c>
    </row>
    <row r="22" spans="1:18" ht="21" customHeight="1">
      <c r="A22" s="67"/>
      <c r="B22" s="111">
        <v>10</v>
      </c>
      <c r="C22" s="159"/>
      <c r="D22" s="160"/>
      <c r="E22" s="160"/>
      <c r="F22" s="154"/>
      <c r="G22" s="300" t="s">
        <v>22</v>
      </c>
      <c r="H22" s="5">
        <f t="shared" si="1"/>
        <v>0</v>
      </c>
      <c r="I22" s="304"/>
      <c r="J22" s="308">
        <f>IF(ISERROR(I22*IF(H22&gt;=6,0.4,VLOOKUP(H22,C98:D104,2,FALSE()))),0,I22*IF(H22&gt;=6,0.4,VLOOKUP(H22,C98:D104,2,FALSE())))</f>
        <v>0</v>
      </c>
      <c r="K22" s="309">
        <f t="shared" si="0"/>
        <v>0</v>
      </c>
      <c r="L22" s="215"/>
      <c r="N22" s="213">
        <f t="shared" si="2"/>
        <v>0</v>
      </c>
    </row>
    <row r="23" spans="1:18" ht="21" customHeight="1">
      <c r="A23" s="115"/>
      <c r="B23" s="116">
        <v>11</v>
      </c>
      <c r="C23" s="159"/>
      <c r="D23" s="159"/>
      <c r="E23" s="161"/>
      <c r="F23" s="154"/>
      <c r="G23" s="300" t="s">
        <v>3</v>
      </c>
      <c r="H23" s="5">
        <f t="shared" si="1"/>
        <v>0</v>
      </c>
      <c r="I23" s="304"/>
      <c r="J23" s="308">
        <f>IF(ISERROR(I23*IF(H23&gt;=6,0.4,VLOOKUP(H23,C98:D104,2,FALSE()))),0,I23*IF(H23&gt;=6,0.4,VLOOKUP(H23,C98:D104,2,FALSE())))</f>
        <v>0</v>
      </c>
      <c r="K23" s="309">
        <f t="shared" si="0"/>
        <v>0</v>
      </c>
      <c r="L23" s="215"/>
      <c r="N23" s="213">
        <f t="shared" si="2"/>
        <v>0</v>
      </c>
    </row>
    <row r="24" spans="1:18" ht="21" customHeight="1">
      <c r="A24" s="115"/>
      <c r="B24" s="111">
        <v>12</v>
      </c>
      <c r="C24" s="159"/>
      <c r="D24" s="160"/>
      <c r="E24" s="160"/>
      <c r="F24" s="154"/>
      <c r="G24" s="300" t="s">
        <v>3</v>
      </c>
      <c r="H24" s="5">
        <f t="shared" si="1"/>
        <v>0</v>
      </c>
      <c r="I24" s="304"/>
      <c r="J24" s="308">
        <f>IF(ISERROR(I24*IF(H24&gt;=6,0.4,VLOOKUP(H24,C98:D104,2,FALSE()))),0,I24*IF(H24&gt;=6,0.4,VLOOKUP(H24,C98:D104,2,FALSE())))</f>
        <v>0</v>
      </c>
      <c r="K24" s="309">
        <f t="shared" si="0"/>
        <v>0</v>
      </c>
      <c r="L24" s="215"/>
      <c r="N24" s="213">
        <f t="shared" si="2"/>
        <v>0</v>
      </c>
    </row>
    <row r="25" spans="1:18" ht="21" customHeight="1">
      <c r="A25" s="115"/>
      <c r="B25" s="14">
        <v>13</v>
      </c>
      <c r="C25" s="159"/>
      <c r="D25" s="159"/>
      <c r="E25" s="161"/>
      <c r="F25" s="154"/>
      <c r="G25" s="300" t="s">
        <v>3</v>
      </c>
      <c r="H25" s="5">
        <f t="shared" si="1"/>
        <v>0</v>
      </c>
      <c r="I25" s="304"/>
      <c r="J25" s="308">
        <f>IF(ISERROR(I25*IF(H25&gt;=6,0.4,VLOOKUP(H25,C98:D104,2,FALSE()))),0,I25*IF(H25&gt;=6,0.4,VLOOKUP(H25,C98:D104,2,FALSE())))</f>
        <v>0</v>
      </c>
      <c r="K25" s="309">
        <f t="shared" si="0"/>
        <v>0</v>
      </c>
      <c r="L25" s="215"/>
      <c r="N25" s="213">
        <f t="shared" si="2"/>
        <v>0</v>
      </c>
    </row>
    <row r="26" spans="1:18" ht="21" customHeight="1">
      <c r="A26" s="115"/>
      <c r="B26" s="14">
        <v>14</v>
      </c>
      <c r="C26" s="159"/>
      <c r="D26" s="160"/>
      <c r="E26" s="160"/>
      <c r="F26" s="154"/>
      <c r="G26" s="300" t="s">
        <v>3</v>
      </c>
      <c r="H26" s="5">
        <f t="shared" si="1"/>
        <v>0</v>
      </c>
      <c r="I26" s="304"/>
      <c r="J26" s="308">
        <f>IF(ISERROR(I26*IF(H26&gt;=6,0.4,VLOOKUP(H26,C98:D104,2,FALSE()))),0,I26*IF(H26&gt;=6,0.4,VLOOKUP(H26,C98:D104,2,FALSE())))</f>
        <v>0</v>
      </c>
      <c r="K26" s="309">
        <f t="shared" si="0"/>
        <v>0</v>
      </c>
      <c r="L26" s="215"/>
      <c r="N26" s="213">
        <f t="shared" si="2"/>
        <v>0</v>
      </c>
    </row>
    <row r="27" spans="1:18" ht="21" customHeight="1">
      <c r="A27" s="115"/>
      <c r="B27" s="14">
        <v>15</v>
      </c>
      <c r="C27" s="159"/>
      <c r="D27" s="160"/>
      <c r="E27" s="160"/>
      <c r="F27" s="154"/>
      <c r="G27" s="300" t="s">
        <v>3</v>
      </c>
      <c r="H27" s="5">
        <f t="shared" si="1"/>
        <v>0</v>
      </c>
      <c r="I27" s="304"/>
      <c r="J27" s="308">
        <f>IF(ISERROR(I27*IF(H27&gt;=6,0.4,VLOOKUP(H27,C98:D104,2,FALSE()))),0,I27*IF(H27&gt;=6,0.4,VLOOKUP(H27,C98:D104,2,FALSE())))</f>
        <v>0</v>
      </c>
      <c r="K27" s="309">
        <f t="shared" si="0"/>
        <v>0</v>
      </c>
      <c r="L27" s="215"/>
      <c r="N27" s="213">
        <f t="shared" si="2"/>
        <v>0</v>
      </c>
    </row>
    <row r="28" spans="1:18" ht="21" customHeight="1">
      <c r="A28" s="115"/>
      <c r="B28" s="14">
        <v>16</v>
      </c>
      <c r="C28" s="159"/>
      <c r="D28" s="160"/>
      <c r="E28" s="160"/>
      <c r="F28" s="154"/>
      <c r="G28" s="300" t="s">
        <v>3</v>
      </c>
      <c r="H28" s="5">
        <f t="shared" si="1"/>
        <v>0</v>
      </c>
      <c r="I28" s="304"/>
      <c r="J28" s="308">
        <f>IF(ISERROR(I28*IF(H28&gt;=6,0.4,VLOOKUP(H28,C98:D104,2,FALSE()))),0,I28*IF(H28&gt;=6,0.4,VLOOKUP(H28,C98:D104,2,FALSE())))</f>
        <v>0</v>
      </c>
      <c r="K28" s="309">
        <f t="shared" si="0"/>
        <v>0</v>
      </c>
      <c r="L28" s="215"/>
      <c r="N28" s="213">
        <f t="shared" si="2"/>
        <v>0</v>
      </c>
    </row>
    <row r="29" spans="1:18" ht="21" customHeight="1">
      <c r="A29" s="115"/>
      <c r="B29" s="14">
        <v>17</v>
      </c>
      <c r="C29" s="159"/>
      <c r="D29" s="160"/>
      <c r="E29" s="160"/>
      <c r="F29" s="154"/>
      <c r="G29" s="300" t="s">
        <v>3</v>
      </c>
      <c r="H29" s="5">
        <f t="shared" si="1"/>
        <v>0</v>
      </c>
      <c r="I29" s="304"/>
      <c r="J29" s="308">
        <f>IF(ISERROR(I29*IF(H29&gt;=6,0.4,VLOOKUP(H29,C98:D104,2,FALSE()))),0,I29*IF(H29&gt;=6,0.4,VLOOKUP(H29,C98:D104,2,FALSE())))</f>
        <v>0</v>
      </c>
      <c r="K29" s="309">
        <f t="shared" si="0"/>
        <v>0</v>
      </c>
      <c r="L29" s="215"/>
      <c r="M29" s="48" t="s">
        <v>124</v>
      </c>
      <c r="N29" s="213">
        <f t="shared" si="2"/>
        <v>0</v>
      </c>
    </row>
    <row r="30" spans="1:18" ht="21" customHeight="1">
      <c r="A30" s="115"/>
      <c r="B30" s="14">
        <v>18</v>
      </c>
      <c r="C30" s="159"/>
      <c r="D30" s="160"/>
      <c r="E30" s="160"/>
      <c r="F30" s="154"/>
      <c r="G30" s="300" t="s">
        <v>3</v>
      </c>
      <c r="H30" s="5">
        <f t="shared" si="1"/>
        <v>0</v>
      </c>
      <c r="I30" s="304"/>
      <c r="J30" s="308">
        <f>IF(ISERROR(I30*IF(H30&gt;=6,0.4,VLOOKUP(H30,C98:D104,2,FALSE()))),0,I30*IF(H30&gt;=6,0.4,VLOOKUP(H30,C98:D104,2,FALSE())))</f>
        <v>0</v>
      </c>
      <c r="K30" s="309">
        <f t="shared" si="0"/>
        <v>0</v>
      </c>
      <c r="L30" s="215"/>
      <c r="N30" s="213">
        <f t="shared" si="2"/>
        <v>0</v>
      </c>
    </row>
    <row r="31" spans="1:18" ht="21" customHeight="1">
      <c r="A31" s="115"/>
      <c r="B31" s="14">
        <v>19</v>
      </c>
      <c r="C31" s="159"/>
      <c r="D31" s="160"/>
      <c r="E31" s="160"/>
      <c r="F31" s="154"/>
      <c r="G31" s="300" t="s">
        <v>3</v>
      </c>
      <c r="H31" s="5">
        <f t="shared" si="1"/>
        <v>0</v>
      </c>
      <c r="I31" s="304"/>
      <c r="J31" s="308">
        <f>IF(ISERROR(I31*IF(H31&gt;=6,0.4,VLOOKUP(H31,C98:D104,2,FALSE()))),0,I31*IF(H31&gt;=6,0.4,VLOOKUP(H31,C98:D104,2,FALSE())))</f>
        <v>0</v>
      </c>
      <c r="K31" s="309">
        <f t="shared" si="0"/>
        <v>0</v>
      </c>
      <c r="L31" s="215"/>
      <c r="N31" s="213">
        <f t="shared" si="2"/>
        <v>0</v>
      </c>
    </row>
    <row r="32" spans="1:18" ht="21" customHeight="1">
      <c r="A32" s="115"/>
      <c r="B32" s="14">
        <v>20</v>
      </c>
      <c r="C32" s="159"/>
      <c r="D32" s="160"/>
      <c r="E32" s="160"/>
      <c r="F32" s="154"/>
      <c r="G32" s="300" t="s">
        <v>3</v>
      </c>
      <c r="H32" s="5">
        <f t="shared" si="1"/>
        <v>0</v>
      </c>
      <c r="I32" s="304"/>
      <c r="J32" s="308">
        <f>IF(ISERROR(I32*IF(H32&gt;=6,0.4,VLOOKUP(H32,C98:D104,2,FALSE()))),0,I32*IF(H32&gt;=6,0.4,VLOOKUP(H32,C98:D104,2,FALSE())))</f>
        <v>0</v>
      </c>
      <c r="K32" s="309">
        <f t="shared" si="0"/>
        <v>0</v>
      </c>
      <c r="L32" s="215"/>
      <c r="N32" s="213">
        <f>$I$3</f>
        <v>0</v>
      </c>
    </row>
    <row r="33" spans="1:14" ht="21" customHeight="1">
      <c r="A33" s="115"/>
      <c r="B33" s="14">
        <v>21</v>
      </c>
      <c r="C33" s="159"/>
      <c r="D33" s="160"/>
      <c r="E33" s="160"/>
      <c r="F33" s="154"/>
      <c r="G33" s="300" t="s">
        <v>22</v>
      </c>
      <c r="H33" s="5">
        <f t="shared" si="1"/>
        <v>0</v>
      </c>
      <c r="I33" s="304"/>
      <c r="J33" s="308">
        <f>IF(ISERROR(I33*IF(H33&gt;=6,0.4,VLOOKUP(H33,C98:D104,2,FALSE()))),0,I33*IF(H33&gt;=6,0.4,VLOOKUP(H33,C98:D104,2,FALSE())))</f>
        <v>0</v>
      </c>
      <c r="K33" s="309">
        <f t="shared" si="0"/>
        <v>0</v>
      </c>
      <c r="L33" s="215"/>
      <c r="N33" s="213">
        <f t="shared" si="2"/>
        <v>0</v>
      </c>
    </row>
    <row r="34" spans="1:14" ht="21" customHeight="1">
      <c r="A34" s="67"/>
      <c r="B34" s="111">
        <v>22</v>
      </c>
      <c r="C34" s="159"/>
      <c r="D34" s="160"/>
      <c r="E34" s="160"/>
      <c r="F34" s="154"/>
      <c r="G34" s="300" t="s">
        <v>3</v>
      </c>
      <c r="H34" s="5">
        <f t="shared" si="1"/>
        <v>0</v>
      </c>
      <c r="I34" s="304"/>
      <c r="J34" s="308">
        <f>IF(ISERROR(I34*IF(H34&gt;=6,0.4,VLOOKUP(H34,C98:D104,2,FALSE()))),0,I34*IF(H34&gt;=6,0.4,VLOOKUP(H34,C98:D104,2,FALSE())))</f>
        <v>0</v>
      </c>
      <c r="K34" s="309">
        <f t="shared" si="0"/>
        <v>0</v>
      </c>
      <c r="N34" s="213">
        <f t="shared" si="2"/>
        <v>0</v>
      </c>
    </row>
    <row r="35" spans="1:14" ht="21" customHeight="1">
      <c r="A35" s="67"/>
      <c r="B35" s="111">
        <v>23</v>
      </c>
      <c r="C35" s="159"/>
      <c r="D35" s="160"/>
      <c r="E35" s="160"/>
      <c r="F35" s="154"/>
      <c r="G35" s="300" t="s">
        <v>3</v>
      </c>
      <c r="H35" s="5">
        <f t="shared" si="1"/>
        <v>0</v>
      </c>
      <c r="I35" s="304"/>
      <c r="J35" s="308">
        <f>IF(ISERROR(I35*IF(H35&gt;=6,0.4,VLOOKUP(H35,C98:D104,2,FALSE()))),0,I35*IF(H35&gt;=6,0.4,VLOOKUP(H35,C98:D104,2,FALSE())))</f>
        <v>0</v>
      </c>
      <c r="K35" s="309">
        <f t="shared" si="0"/>
        <v>0</v>
      </c>
      <c r="N35" s="213">
        <f t="shared" si="2"/>
        <v>0</v>
      </c>
    </row>
    <row r="36" spans="1:14" ht="21" customHeight="1">
      <c r="A36" s="67"/>
      <c r="B36" s="111">
        <v>24</v>
      </c>
      <c r="C36" s="159"/>
      <c r="D36" s="160"/>
      <c r="E36" s="159"/>
      <c r="F36" s="154"/>
      <c r="G36" s="300" t="s">
        <v>3</v>
      </c>
      <c r="H36" s="5">
        <f t="shared" si="1"/>
        <v>0</v>
      </c>
      <c r="I36" s="304"/>
      <c r="J36" s="308">
        <f>IF(ISERROR(I36*IF(H36&gt;=6,0.4,VLOOKUP(H36,C98:D104,2,FALSE()))),0,I36*IF(H36&gt;=6,0.4,VLOOKUP(H36,C98:D104,2,FALSE())))</f>
        <v>0</v>
      </c>
      <c r="K36" s="309">
        <f t="shared" si="0"/>
        <v>0</v>
      </c>
      <c r="N36" s="213">
        <f t="shared" si="2"/>
        <v>0</v>
      </c>
    </row>
    <row r="37" spans="1:14" ht="21" customHeight="1">
      <c r="A37" s="67"/>
      <c r="B37" s="111">
        <v>25</v>
      </c>
      <c r="C37" s="7"/>
      <c r="D37" s="7"/>
      <c r="E37" s="8"/>
      <c r="F37" s="299"/>
      <c r="G37" s="300" t="s">
        <v>3</v>
      </c>
      <c r="H37" s="5">
        <f>IF(ISERROR(YEAR(N37)-YEAR(F37)+G37),0,YEAR(N37)-YEAR(F37)+G37)</f>
        <v>0</v>
      </c>
      <c r="I37" s="304"/>
      <c r="J37" s="308">
        <f>IF(ISERROR(I37*IF(H37&gt;=6,0.4,VLOOKUP(H37,C98:D104,2,FALSE()))),0,I37*IF(H37&gt;=6,0.4,VLOOKUP(H37,C98:D104,2,FALSE())))</f>
        <v>0</v>
      </c>
      <c r="K37" s="309">
        <f t="shared" si="0"/>
        <v>0</v>
      </c>
      <c r="N37" s="213">
        <f t="shared" si="2"/>
        <v>0</v>
      </c>
    </row>
    <row r="38" spans="1:14" ht="21" customHeight="1">
      <c r="A38" s="67"/>
      <c r="B38" s="111"/>
      <c r="C38" s="9" t="s">
        <v>3</v>
      </c>
      <c r="D38" s="10" t="s">
        <v>3</v>
      </c>
      <c r="E38" s="9"/>
      <c r="F38" s="11" t="s">
        <v>3</v>
      </c>
      <c r="G38" s="12" t="s">
        <v>3</v>
      </c>
      <c r="H38" s="85"/>
      <c r="I38" s="119"/>
      <c r="J38" s="9"/>
      <c r="K38" s="9"/>
    </row>
    <row r="39" spans="1:14" ht="11.25" customHeight="1">
      <c r="A39" s="67"/>
      <c r="B39" s="14"/>
      <c r="C39" s="13" t="s">
        <v>3</v>
      </c>
      <c r="D39" s="14"/>
      <c r="E39" s="14"/>
      <c r="F39" s="15"/>
      <c r="G39" s="16"/>
      <c r="H39" s="17"/>
      <c r="I39" s="162"/>
      <c r="J39" s="18"/>
      <c r="K39" s="19"/>
    </row>
    <row r="40" spans="1:14" ht="21" customHeight="1">
      <c r="A40" s="67"/>
      <c r="B40" s="14"/>
      <c r="C40" s="13"/>
      <c r="D40" s="14"/>
      <c r="E40" s="14"/>
      <c r="F40" s="15"/>
      <c r="G40" s="20"/>
      <c r="H40" s="21" t="s">
        <v>32</v>
      </c>
      <c r="I40" s="163">
        <f>SUM(I13:I37)</f>
        <v>0</v>
      </c>
      <c r="J40" s="22">
        <f>SUM(J13:J37)</f>
        <v>0</v>
      </c>
      <c r="K40" s="22">
        <f>SUM(K13:K37)</f>
        <v>0</v>
      </c>
    </row>
    <row r="41" spans="1:14" ht="10.5" customHeight="1">
      <c r="A41" s="67"/>
      <c r="B41" s="14"/>
      <c r="C41" s="13"/>
      <c r="D41" s="14"/>
      <c r="E41" s="14"/>
      <c r="F41" s="15"/>
      <c r="G41" s="16"/>
      <c r="H41" s="17"/>
      <c r="I41" s="164"/>
      <c r="J41" s="18"/>
      <c r="K41" s="19"/>
    </row>
    <row r="42" spans="1:14" ht="21" customHeight="1">
      <c r="A42" s="67"/>
      <c r="B42" s="25"/>
      <c r="C42" s="24" t="s">
        <v>33</v>
      </c>
      <c r="D42" s="25"/>
      <c r="E42" s="25"/>
      <c r="F42" s="26"/>
      <c r="G42" s="27"/>
      <c r="H42" s="28"/>
      <c r="I42" s="165"/>
      <c r="J42" s="30"/>
      <c r="K42" s="31"/>
    </row>
    <row r="43" spans="1:14" ht="21" customHeight="1">
      <c r="A43" s="67"/>
      <c r="B43" s="14"/>
      <c r="C43" s="13"/>
      <c r="D43" s="14"/>
      <c r="E43" s="14"/>
      <c r="F43" s="15"/>
      <c r="G43" s="16"/>
      <c r="H43" s="17"/>
      <c r="I43" s="166"/>
      <c r="J43" s="18"/>
      <c r="K43" s="19"/>
    </row>
    <row r="44" spans="1:14" ht="21" customHeight="1">
      <c r="A44" s="67"/>
      <c r="B44" s="14">
        <v>1</v>
      </c>
      <c r="C44" s="167"/>
      <c r="D44" s="167"/>
      <c r="E44" s="168"/>
      <c r="F44" s="299"/>
      <c r="G44" s="3" t="s">
        <v>3</v>
      </c>
      <c r="H44" s="5">
        <f t="shared" ref="H44:H48" si="3">IF(ISERROR(YEAR(N44)-YEAR(F44)+G44),0,YEAR(N44)-YEAR(F44)+G44)</f>
        <v>0</v>
      </c>
      <c r="I44" s="306"/>
      <c r="J44" s="308">
        <f>IF(ISERROR(I44*IF(H44&gt;=6,0.4,VLOOKUP(H44,C98:D104,2,FALSE()))),0,I44*IF(H44&gt;=6,0.4,VLOOKUP(H44,C98:D104,2,FALSE())))</f>
        <v>0</v>
      </c>
      <c r="K44" s="309">
        <f>SUM(I44-J44)</f>
        <v>0</v>
      </c>
      <c r="N44" s="213">
        <f t="shared" ref="N44:N48" si="4">$I$3</f>
        <v>0</v>
      </c>
    </row>
    <row r="45" spans="1:14" ht="21" customHeight="1">
      <c r="A45" s="67"/>
      <c r="B45" s="14">
        <v>2</v>
      </c>
      <c r="C45" s="167"/>
      <c r="D45" s="167"/>
      <c r="E45" s="167"/>
      <c r="F45" s="299"/>
      <c r="G45" s="3" t="s">
        <v>3</v>
      </c>
      <c r="H45" s="5">
        <f t="shared" si="3"/>
        <v>0</v>
      </c>
      <c r="I45" s="306"/>
      <c r="J45" s="308">
        <f>IF(ISERROR(I45*IF(H45&gt;=6,0.4,VLOOKUP(H45,C98:D104,2,FALSE()))),0,I45*IF(H45&gt;=6,0.4,VLOOKUP(H45,C98:D104,2,FALSE())))</f>
        <v>0</v>
      </c>
      <c r="K45" s="309">
        <f>SUM(I45-J45)</f>
        <v>0</v>
      </c>
      <c r="N45" s="213">
        <f t="shared" si="4"/>
        <v>0</v>
      </c>
    </row>
    <row r="46" spans="1:14" ht="21" customHeight="1">
      <c r="A46" s="67"/>
      <c r="B46" s="14">
        <v>3</v>
      </c>
      <c r="C46" s="167"/>
      <c r="D46" s="167"/>
      <c r="E46" s="168"/>
      <c r="F46" s="299"/>
      <c r="G46" s="3" t="s">
        <v>3</v>
      </c>
      <c r="H46" s="5">
        <f t="shared" si="3"/>
        <v>0</v>
      </c>
      <c r="I46" s="306"/>
      <c r="J46" s="308">
        <f>IF(ISERROR(I46*IF(H46&gt;=6,0.4,VLOOKUP(H46,C98:D104,2,FALSE()))),0,I46*IF(H46&gt;=6,0.4,VLOOKUP(H46,C98:D104,2,FALSE())))</f>
        <v>0</v>
      </c>
      <c r="K46" s="309">
        <f>SUM(I46-J46)</f>
        <v>0</v>
      </c>
      <c r="N46" s="213">
        <f t="shared" si="4"/>
        <v>0</v>
      </c>
    </row>
    <row r="47" spans="1:14" ht="21" customHeight="1">
      <c r="A47" s="67"/>
      <c r="B47" s="14">
        <v>4</v>
      </c>
      <c r="C47" s="7"/>
      <c r="D47" s="7"/>
      <c r="E47" s="32"/>
      <c r="F47" s="299"/>
      <c r="G47" s="3" t="s">
        <v>3</v>
      </c>
      <c r="H47" s="5">
        <f t="shared" si="3"/>
        <v>0</v>
      </c>
      <c r="I47" s="307"/>
      <c r="J47" s="308">
        <f>IF(ISERROR(I47*IF(H47&gt;=6,0.4,VLOOKUP(H47,C98:D104,2,FALSE()))),0,I47*IF(H47&gt;=6,0.4,VLOOKUP(H47,C98:D104,2,FALSE())))</f>
        <v>0</v>
      </c>
      <c r="K47" s="309">
        <f>SUM(I47-J47)</f>
        <v>0</v>
      </c>
      <c r="N47" s="213">
        <f t="shared" si="4"/>
        <v>0</v>
      </c>
    </row>
    <row r="48" spans="1:14" ht="21" customHeight="1">
      <c r="A48" s="67"/>
      <c r="B48" s="14">
        <v>5</v>
      </c>
      <c r="C48" s="33"/>
      <c r="D48" s="34"/>
      <c r="E48" s="34"/>
      <c r="F48" s="299"/>
      <c r="G48" s="3" t="s">
        <v>3</v>
      </c>
      <c r="H48" s="5">
        <f t="shared" si="3"/>
        <v>0</v>
      </c>
      <c r="I48" s="307"/>
      <c r="J48" s="308">
        <f>IF(ISERROR(I48*IF(H48&gt;=6,0.4,VLOOKUP(H48,C98:D104,2,FALSE()))),0,I48*IF(H48&gt;=6,0.4,VLOOKUP(H48,C98:D104,2,FALSE())))</f>
        <v>0</v>
      </c>
      <c r="K48" s="309">
        <f>SUM(I48-J48)</f>
        <v>0</v>
      </c>
      <c r="N48" s="213">
        <f t="shared" si="4"/>
        <v>0</v>
      </c>
    </row>
    <row r="49" spans="1:14" s="182" customFormat="1" ht="8.25" customHeight="1">
      <c r="A49" s="67"/>
      <c r="B49" s="14"/>
      <c r="C49" s="13"/>
      <c r="D49" s="14"/>
      <c r="E49" s="14"/>
      <c r="F49" s="15"/>
      <c r="G49" s="20" t="s">
        <v>3</v>
      </c>
      <c r="H49" s="35"/>
      <c r="I49" s="169"/>
      <c r="J49" s="36"/>
      <c r="K49" s="36"/>
      <c r="N49" s="183"/>
    </row>
    <row r="50" spans="1:14" s="182" customFormat="1" ht="21" customHeight="1">
      <c r="A50" s="67"/>
      <c r="B50" s="14"/>
      <c r="C50" s="13"/>
      <c r="D50" s="14"/>
      <c r="E50" s="14"/>
      <c r="F50" s="15"/>
      <c r="G50" s="20"/>
      <c r="H50" s="21" t="s">
        <v>32</v>
      </c>
      <c r="I50" s="163">
        <f>SUM(I44:I48)</f>
        <v>0</v>
      </c>
      <c r="J50" s="22">
        <f>SUM(J44:J48)</f>
        <v>0</v>
      </c>
      <c r="K50" s="22">
        <f>SUM(K44:K48)</f>
        <v>0</v>
      </c>
      <c r="N50" s="183"/>
    </row>
    <row r="51" spans="1:14" ht="7.5" customHeight="1">
      <c r="A51" s="67"/>
      <c r="B51" s="14"/>
      <c r="C51" s="13"/>
      <c r="D51" s="14"/>
      <c r="E51" s="14"/>
      <c r="F51" s="15"/>
      <c r="G51" s="16"/>
      <c r="H51" s="17"/>
      <c r="I51" s="164"/>
      <c r="J51" s="18"/>
      <c r="K51" s="19"/>
    </row>
    <row r="52" spans="1:14" ht="21" customHeight="1">
      <c r="A52" s="67"/>
      <c r="B52" s="25"/>
      <c r="C52" s="24" t="s">
        <v>35</v>
      </c>
      <c r="D52" s="25"/>
      <c r="E52" s="25"/>
      <c r="F52" s="26"/>
      <c r="G52" s="27"/>
      <c r="H52" s="28"/>
      <c r="I52" s="165"/>
      <c r="J52" s="30"/>
      <c r="K52" s="31"/>
    </row>
    <row r="53" spans="1:14" ht="21" customHeight="1">
      <c r="A53" s="67"/>
      <c r="B53" s="14"/>
      <c r="C53" s="37"/>
      <c r="D53" s="38"/>
      <c r="E53" s="38"/>
      <c r="F53" s="39" t="s">
        <v>3</v>
      </c>
      <c r="G53" s="40"/>
      <c r="H53" s="41"/>
      <c r="I53" s="166"/>
      <c r="J53" s="42"/>
      <c r="K53" s="43"/>
    </row>
    <row r="54" spans="1:14" ht="21" customHeight="1">
      <c r="A54" s="67"/>
      <c r="B54" s="111">
        <v>1</v>
      </c>
      <c r="C54" s="4"/>
      <c r="D54" s="4"/>
      <c r="E54" s="4"/>
      <c r="F54" s="299"/>
      <c r="G54" s="3" t="s">
        <v>3</v>
      </c>
      <c r="H54" s="5">
        <f t="shared" ref="H54:H60" si="5">IF(ISERROR(YEAR(N54)-YEAR(F54)+G54),0,YEAR(N54)-YEAR(F54)+G54)</f>
        <v>0</v>
      </c>
      <c r="I54" s="303"/>
      <c r="J54" s="308">
        <f>IF(ISERROR(I54*IF(H54&gt;=6,0.4,VLOOKUP(H54,C98:D104,2,FALSE()))),0,I54*IF(H54&gt;=6,0.4,VLOOKUP(H54,C98:D104,2,FALSE())))</f>
        <v>0</v>
      </c>
      <c r="K54" s="309">
        <f t="shared" ref="K54:K60" si="6">SUM(I54-J54)</f>
        <v>0</v>
      </c>
      <c r="N54" s="213">
        <f t="shared" ref="N54:N60" si="7">$I$3</f>
        <v>0</v>
      </c>
    </row>
    <row r="55" spans="1:14" ht="21" customHeight="1">
      <c r="A55" s="67"/>
      <c r="B55" s="111">
        <v>2</v>
      </c>
      <c r="C55" s="4"/>
      <c r="D55" s="4"/>
      <c r="E55" s="4"/>
      <c r="F55" s="299"/>
      <c r="G55" s="3" t="s">
        <v>3</v>
      </c>
      <c r="H55" s="5">
        <f t="shared" si="5"/>
        <v>0</v>
      </c>
      <c r="I55" s="304"/>
      <c r="J55" s="308">
        <f>IF(ISERROR(I55*IF(H55&gt;=6,0.4,VLOOKUP(H55,C98:D104,2,FALSE()))),0,I55*IF(H55&gt;=6,0.4,VLOOKUP(H55,C98:D104,2,FALSE())))</f>
        <v>0</v>
      </c>
      <c r="K55" s="309">
        <f>SUM(I55-J55)</f>
        <v>0</v>
      </c>
      <c r="N55" s="213">
        <f t="shared" si="7"/>
        <v>0</v>
      </c>
    </row>
    <row r="56" spans="1:14" ht="21" customHeight="1">
      <c r="A56" s="67"/>
      <c r="B56" s="111">
        <v>3</v>
      </c>
      <c r="C56" s="4"/>
      <c r="D56" s="4"/>
      <c r="E56" s="4"/>
      <c r="F56" s="299"/>
      <c r="G56" s="3" t="s">
        <v>3</v>
      </c>
      <c r="H56" s="5">
        <f t="shared" si="5"/>
        <v>0</v>
      </c>
      <c r="I56" s="304"/>
      <c r="J56" s="308">
        <f>IF(ISERROR(I56*IF(H56&gt;=6,0.4,VLOOKUP(H56,C98:D104,2,FALSE()))),0,I56*IF(H56&gt;=6,0.4,VLOOKUP(H56,C98:D104,2,FALSE())))</f>
        <v>0</v>
      </c>
      <c r="K56" s="309">
        <f>SUM(I56-J56)</f>
        <v>0</v>
      </c>
      <c r="N56" s="213">
        <f t="shared" si="7"/>
        <v>0</v>
      </c>
    </row>
    <row r="57" spans="1:14" ht="21" customHeight="1">
      <c r="A57" s="67"/>
      <c r="B57" s="111">
        <v>4</v>
      </c>
      <c r="C57" s="4"/>
      <c r="D57" s="4"/>
      <c r="E57" s="4"/>
      <c r="F57" s="299"/>
      <c r="G57" s="3" t="s">
        <v>3</v>
      </c>
      <c r="H57" s="5">
        <f t="shared" si="5"/>
        <v>0</v>
      </c>
      <c r="I57" s="304"/>
      <c r="J57" s="308">
        <f>IF(ISERROR(I57*IF(H57&gt;=6,0.4,VLOOKUP(H57,C98:D104,2,FALSE()))),0,I57*IF(H57&gt;=6,0.4,VLOOKUP(H57,C98:D104,2,FALSE())))</f>
        <v>0</v>
      </c>
      <c r="K57" s="309">
        <f>SUM(I57-J57)</f>
        <v>0</v>
      </c>
      <c r="M57" s="48" t="s">
        <v>125</v>
      </c>
      <c r="N57" s="213">
        <f t="shared" si="7"/>
        <v>0</v>
      </c>
    </row>
    <row r="58" spans="1:14" ht="21" customHeight="1">
      <c r="A58" s="67"/>
      <c r="B58" s="111">
        <v>5</v>
      </c>
      <c r="C58" s="4"/>
      <c r="D58" s="4"/>
      <c r="E58" s="4"/>
      <c r="F58" s="299"/>
      <c r="G58" s="3" t="s">
        <v>3</v>
      </c>
      <c r="H58" s="5">
        <f t="shared" si="5"/>
        <v>0</v>
      </c>
      <c r="I58" s="304"/>
      <c r="J58" s="308">
        <f>IF(ISERROR(I58*IF(H58&gt;=6,0.4,VLOOKUP(H58,C98:D104,2,FALSE()))),0,I58*IF(H58&gt;=6,0.4,VLOOKUP(H58,C98:D104,2,FALSE())))</f>
        <v>0</v>
      </c>
      <c r="K58" s="310">
        <f>SUM(I58-J58)</f>
        <v>0</v>
      </c>
      <c r="N58" s="213">
        <f t="shared" si="7"/>
        <v>0</v>
      </c>
    </row>
    <row r="59" spans="1:14" ht="21" customHeight="1">
      <c r="A59" s="67"/>
      <c r="B59" s="14">
        <v>6</v>
      </c>
      <c r="C59" s="170"/>
      <c r="D59" s="170"/>
      <c r="E59" s="170"/>
      <c r="F59" s="299"/>
      <c r="G59" s="3" t="s">
        <v>3</v>
      </c>
      <c r="H59" s="5">
        <f t="shared" si="5"/>
        <v>0</v>
      </c>
      <c r="I59" s="305"/>
      <c r="J59" s="308">
        <f>IF(ISERROR(I59*IF(H59&gt;=6,0.4,VLOOKUP(H59,C98:D104,2,FALSE()))),0,I59*IF(H59&gt;=6,0.4,VLOOKUP(H59,C98:D104,2,FALSE())))</f>
        <v>0</v>
      </c>
      <c r="K59" s="309">
        <f t="shared" si="6"/>
        <v>0</v>
      </c>
      <c r="N59" s="213">
        <f t="shared" si="7"/>
        <v>0</v>
      </c>
    </row>
    <row r="60" spans="1:14" ht="21" customHeight="1">
      <c r="A60" s="67"/>
      <c r="B60" s="14">
        <v>7</v>
      </c>
      <c r="C60" s="170"/>
      <c r="D60" s="170"/>
      <c r="E60" s="170"/>
      <c r="F60" s="299"/>
      <c r="G60" s="3" t="s">
        <v>3</v>
      </c>
      <c r="H60" s="5">
        <f>IF(ISERROR(YEAR(N60)-YEAR(F60)+G60),0,YEAR(N60)-YEAR(F60)+G60)</f>
        <v>0</v>
      </c>
      <c r="I60" s="305"/>
      <c r="J60" s="308">
        <f>IF(ISERROR(I60*IF(H60&gt;=6,0.4,VLOOKUP(H60,C98:D104,2,FALSE()))),0,I60*IF(H60&gt;=6,0.4,VLOOKUP(H60,C98:D104,2,FALSE())))</f>
        <v>0</v>
      </c>
      <c r="K60" s="309">
        <f t="shared" si="6"/>
        <v>0</v>
      </c>
      <c r="N60" s="213">
        <f t="shared" si="7"/>
        <v>0</v>
      </c>
    </row>
    <row r="61" spans="1:14" s="182" customFormat="1" ht="7.5" customHeight="1">
      <c r="A61" s="67"/>
      <c r="B61" s="14"/>
      <c r="C61" s="13"/>
      <c r="D61" s="14"/>
      <c r="E61" s="14"/>
      <c r="F61" s="15"/>
      <c r="G61" s="20"/>
      <c r="H61" s="35"/>
      <c r="I61" s="169"/>
      <c r="J61" s="36"/>
      <c r="K61" s="36"/>
      <c r="N61" s="183"/>
    </row>
    <row r="62" spans="1:14" s="182" customFormat="1" ht="21" customHeight="1">
      <c r="A62" s="67"/>
      <c r="B62" s="14"/>
      <c r="C62" s="13"/>
      <c r="D62" s="14"/>
      <c r="E62" s="14"/>
      <c r="F62" s="15"/>
      <c r="G62" s="20"/>
      <c r="H62" s="21" t="s">
        <v>32</v>
      </c>
      <c r="I62" s="163">
        <f>SUM(I54:I60)</f>
        <v>0</v>
      </c>
      <c r="J62" s="22">
        <f>SUM(J54:J60)</f>
        <v>0</v>
      </c>
      <c r="K62" s="22">
        <f>SUM(K54:K60)</f>
        <v>0</v>
      </c>
      <c r="N62" s="183"/>
    </row>
    <row r="63" spans="1:14" ht="7.5" customHeight="1">
      <c r="A63" s="67"/>
      <c r="B63" s="14"/>
      <c r="C63" s="13"/>
      <c r="D63" s="14"/>
      <c r="E63" s="14"/>
      <c r="F63" s="15"/>
      <c r="G63" s="16"/>
      <c r="H63" s="23"/>
      <c r="I63" s="164"/>
      <c r="J63" s="18"/>
      <c r="K63" s="19"/>
    </row>
    <row r="64" spans="1:14" ht="21" customHeight="1">
      <c r="A64" s="67"/>
      <c r="B64" s="25"/>
      <c r="C64" s="24" t="s">
        <v>39</v>
      </c>
      <c r="D64" s="25"/>
      <c r="E64" s="25"/>
      <c r="F64" s="26"/>
      <c r="G64" s="27"/>
      <c r="H64" s="29"/>
      <c r="I64" s="165"/>
      <c r="J64" s="30"/>
      <c r="K64" s="31"/>
    </row>
    <row r="65" spans="1:14" ht="21" customHeight="1">
      <c r="A65" s="67"/>
      <c r="B65" s="14"/>
      <c r="C65" s="13"/>
      <c r="D65" s="14"/>
      <c r="E65" s="14"/>
      <c r="F65" s="15"/>
      <c r="G65" s="16"/>
      <c r="H65" s="23"/>
      <c r="I65" s="164"/>
      <c r="J65" s="18"/>
      <c r="K65" s="19"/>
    </row>
    <row r="66" spans="1:14" ht="21" customHeight="1">
      <c r="A66" s="67"/>
      <c r="B66" s="14">
        <v>1</v>
      </c>
      <c r="C66" s="33"/>
      <c r="D66" s="34"/>
      <c r="E66" s="34"/>
      <c r="F66" s="301" t="s">
        <v>3</v>
      </c>
      <c r="G66" s="302" t="s">
        <v>22</v>
      </c>
      <c r="H66" s="5">
        <f>IF(ISERROR(YEAR(N66)-YEAR(F66)+G66),0,YEAR(N66)-YEAR(F66)+G66)</f>
        <v>0</v>
      </c>
      <c r="I66" s="307"/>
      <c r="J66" s="308">
        <f>IF(ISERROR(I66*IF(H66&gt;=6,0.4,VLOOKUP(H66,C98:D104,2,FALSE()))),0,I66*IF(H66&gt;=6,0.4,VLOOKUP(H66,C98:D104,2,FALSE())))</f>
        <v>0</v>
      </c>
      <c r="K66" s="309">
        <f>SUM(I66-J66)</f>
        <v>0</v>
      </c>
      <c r="N66" s="213">
        <f t="shared" ref="N66:N70" si="8">$I$3</f>
        <v>0</v>
      </c>
    </row>
    <row r="67" spans="1:14" ht="21" customHeight="1">
      <c r="A67" s="67"/>
      <c r="B67" s="14">
        <v>2</v>
      </c>
      <c r="C67" s="33"/>
      <c r="D67" s="34"/>
      <c r="E67" s="34"/>
      <c r="F67" s="301" t="s">
        <v>3</v>
      </c>
      <c r="G67" s="302" t="s">
        <v>3</v>
      </c>
      <c r="H67" s="5">
        <f t="shared" ref="H66:H70" si="9">IF(ISERROR(YEAR(N67)-YEAR(F67)+G67),0,YEAR(N67)-YEAR(F67)+G67)</f>
        <v>0</v>
      </c>
      <c r="I67" s="307"/>
      <c r="J67" s="308">
        <f>IF(ISERROR(I67*IF(H67&gt;=6,0.4,VLOOKUP(H67,C98:D104,2,FALSE()))),0,I67*IF(H67&gt;=6,0.4,VLOOKUP(H67,C98:D104,2,FALSE())))</f>
        <v>0</v>
      </c>
      <c r="K67" s="309">
        <f>SUM(I67-J67)</f>
        <v>0</v>
      </c>
      <c r="N67" s="213">
        <f t="shared" si="8"/>
        <v>0</v>
      </c>
    </row>
    <row r="68" spans="1:14" ht="21" customHeight="1">
      <c r="A68" s="67"/>
      <c r="B68" s="14">
        <v>3</v>
      </c>
      <c r="C68" s="33"/>
      <c r="D68" s="34"/>
      <c r="E68" s="34"/>
      <c r="F68" s="301" t="s">
        <v>3</v>
      </c>
      <c r="G68" s="302" t="s">
        <v>3</v>
      </c>
      <c r="H68" s="5">
        <f t="shared" si="9"/>
        <v>0</v>
      </c>
      <c r="I68" s="307"/>
      <c r="J68" s="308">
        <f>IF(ISERROR(I68*IF(H68&gt;=6,0.4,VLOOKUP(H68,C98:D104,2,FALSE()))),0,I68*IF(H68&gt;=6,0.4,VLOOKUP(H68,C98:D104,2,FALSE())))</f>
        <v>0</v>
      </c>
      <c r="K68" s="309">
        <f>SUM(I68-J68)</f>
        <v>0</v>
      </c>
      <c r="N68" s="213">
        <f t="shared" si="8"/>
        <v>0</v>
      </c>
    </row>
    <row r="69" spans="1:14" ht="21" customHeight="1">
      <c r="A69" s="67"/>
      <c r="B69" s="14">
        <v>4</v>
      </c>
      <c r="C69" s="33"/>
      <c r="D69" s="34"/>
      <c r="E69" s="34"/>
      <c r="F69" s="301" t="s">
        <v>3</v>
      </c>
      <c r="G69" s="302" t="s">
        <v>3</v>
      </c>
      <c r="H69" s="5">
        <f t="shared" si="9"/>
        <v>0</v>
      </c>
      <c r="I69" s="307"/>
      <c r="J69" s="308">
        <f>IF(ISERROR(I69*IF(H69&gt;=6,0.4,VLOOKUP(H69,C98:D104,2,FALSE()))),0,I69*IF(H69&gt;=6,0.4,VLOOKUP(H69,C98:D104,2,FALSE())))</f>
        <v>0</v>
      </c>
      <c r="K69" s="309">
        <f>SUM(I69-J69)</f>
        <v>0</v>
      </c>
      <c r="N69" s="213">
        <f t="shared" si="8"/>
        <v>0</v>
      </c>
    </row>
    <row r="70" spans="1:14" ht="21" customHeight="1">
      <c r="A70" s="67"/>
      <c r="B70" s="14">
        <v>5</v>
      </c>
      <c r="C70" s="33"/>
      <c r="D70" s="34"/>
      <c r="E70" s="34"/>
      <c r="F70" s="301" t="s">
        <v>3</v>
      </c>
      <c r="G70" s="302" t="s">
        <v>3</v>
      </c>
      <c r="H70" s="5">
        <f t="shared" si="9"/>
        <v>0</v>
      </c>
      <c r="I70" s="307"/>
      <c r="J70" s="308">
        <f>IF(ISERROR(I70*IF(H70&gt;=6,0.4,VLOOKUP(H70,C98:D104,2,FALSE()))),0,I70*IF(H70&gt;=6,0.4,VLOOKUP(H70,C98:D104,2,FALSE())))</f>
        <v>0</v>
      </c>
      <c r="K70" s="309">
        <f>SUM(I70-J70)</f>
        <v>0</v>
      </c>
      <c r="N70" s="213">
        <f t="shared" si="8"/>
        <v>0</v>
      </c>
    </row>
    <row r="71" spans="1:14" s="182" customFormat="1" ht="7.5" customHeight="1">
      <c r="A71" s="67"/>
      <c r="B71" s="214"/>
      <c r="C71" s="216"/>
      <c r="D71" s="214"/>
      <c r="E71" s="214"/>
      <c r="F71" s="217"/>
      <c r="G71" s="212"/>
      <c r="H71" s="212"/>
      <c r="I71" s="218"/>
      <c r="J71" s="218"/>
      <c r="K71" s="19"/>
      <c r="N71" s="183"/>
    </row>
    <row r="72" spans="1:14" s="182" customFormat="1" ht="21" customHeight="1">
      <c r="A72" s="67"/>
      <c r="B72" s="220"/>
      <c r="C72" s="219"/>
      <c r="D72" s="220"/>
      <c r="E72" s="220"/>
      <c r="F72" s="221"/>
      <c r="G72" s="208"/>
      <c r="H72" s="222" t="s">
        <v>126</v>
      </c>
      <c r="I72" s="223">
        <f>SUM(I66:I70)</f>
        <v>0</v>
      </c>
      <c r="J72" s="223">
        <f>SUM(J66:J70)</f>
        <v>0</v>
      </c>
      <c r="K72" s="223">
        <f>SUM(K66:K70)</f>
        <v>0</v>
      </c>
      <c r="N72" s="183"/>
    </row>
    <row r="73" spans="1:14" ht="13.5" customHeight="1">
      <c r="A73" s="67"/>
      <c r="B73" s="214"/>
      <c r="C73" s="216"/>
      <c r="D73" s="214"/>
      <c r="E73" s="216"/>
      <c r="F73" s="217"/>
      <c r="G73" s="212"/>
      <c r="H73" s="212"/>
      <c r="I73" s="47">
        <f>SUM(I40+I50+I62+I72)</f>
        <v>0</v>
      </c>
      <c r="J73" s="218"/>
      <c r="K73" s="19"/>
    </row>
    <row r="74" spans="1:14" s="229" customFormat="1" ht="21" customHeight="1">
      <c r="A74" s="117"/>
      <c r="B74" s="224"/>
      <c r="C74" s="225"/>
      <c r="D74" s="225"/>
      <c r="E74" s="225"/>
      <c r="F74" s="225"/>
      <c r="G74" s="226"/>
      <c r="H74" s="227" t="s">
        <v>127</v>
      </c>
      <c r="I74" s="227"/>
      <c r="J74" s="228"/>
      <c r="K74" s="53">
        <f>SUM(K40+K50+K62+K72)</f>
        <v>0</v>
      </c>
      <c r="M74" s="229" t="s">
        <v>128</v>
      </c>
      <c r="N74" s="230"/>
    </row>
    <row r="75" spans="1:14" ht="32.25" customHeight="1">
      <c r="A75" s="121"/>
      <c r="B75" s="122"/>
      <c r="C75" s="54" t="s">
        <v>129</v>
      </c>
      <c r="D75" s="54" t="s">
        <v>130</v>
      </c>
      <c r="E75" s="54" t="s">
        <v>131</v>
      </c>
      <c r="F75" s="54" t="s">
        <v>132</v>
      </c>
      <c r="G75" s="20"/>
      <c r="H75" s="20"/>
      <c r="I75" s="231" t="s">
        <v>133</v>
      </c>
      <c r="J75" s="36"/>
      <c r="K75" s="56" t="s">
        <v>134</v>
      </c>
    </row>
    <row r="76" spans="1:14" ht="21" customHeight="1">
      <c r="A76" s="121"/>
      <c r="B76" s="122"/>
      <c r="C76" s="57"/>
      <c r="D76" s="57"/>
      <c r="E76" s="57"/>
      <c r="F76" s="57"/>
      <c r="G76" s="20"/>
      <c r="H76" s="20"/>
      <c r="I76" s="231" t="s">
        <v>135</v>
      </c>
      <c r="J76" s="36"/>
      <c r="K76" s="56" t="s">
        <v>136</v>
      </c>
    </row>
    <row r="77" spans="1:14" ht="21" customHeight="1">
      <c r="A77" s="64"/>
      <c r="B77" s="123"/>
      <c r="C77" s="58">
        <f>SUM('Page 1'!K40)</f>
        <v>0</v>
      </c>
      <c r="D77" s="58">
        <f>SUM('Page 1'!K50)</f>
        <v>0</v>
      </c>
      <c r="E77" s="58">
        <f>SUM('Page 1'!K62)</f>
        <v>0</v>
      </c>
      <c r="F77" s="58">
        <f>SUM('Page 1'!K72)</f>
        <v>0</v>
      </c>
      <c r="G77" s="59" t="s">
        <v>137</v>
      </c>
      <c r="H77" s="60"/>
      <c r="I77" s="232">
        <f>SUM('Page 1'!I73)</f>
        <v>0</v>
      </c>
      <c r="J77" s="53"/>
      <c r="K77" s="58">
        <f>SUM('Page 1'!K74)</f>
        <v>0</v>
      </c>
      <c r="N77" s="233"/>
    </row>
    <row r="78" spans="1:14" ht="21" customHeight="1">
      <c r="A78" s="64"/>
      <c r="B78" s="123"/>
      <c r="C78" s="58">
        <f>SUM('Page 2'!K40)</f>
        <v>0</v>
      </c>
      <c r="D78" s="58">
        <f>SUM('Page 2'!K50)</f>
        <v>0</v>
      </c>
      <c r="E78" s="58">
        <f>SUM('Page 2'!K62)</f>
        <v>0</v>
      </c>
      <c r="F78" s="58">
        <f>SUM('Page 2'!K72)</f>
        <v>0</v>
      </c>
      <c r="G78" s="59" t="s">
        <v>138</v>
      </c>
      <c r="H78" s="60"/>
      <c r="I78" s="232">
        <f>SUM('Page 2'!I73)</f>
        <v>0</v>
      </c>
      <c r="J78" s="61"/>
      <c r="K78" s="58">
        <f>SUM(C78:F78)</f>
        <v>0</v>
      </c>
      <c r="N78" s="233"/>
    </row>
    <row r="79" spans="1:14" ht="21" customHeight="1">
      <c r="A79" s="64"/>
      <c r="B79" s="123"/>
      <c r="C79" s="58">
        <f>SUM('Page 3'!K40)</f>
        <v>0</v>
      </c>
      <c r="D79" s="58">
        <f>SUM('Page 3'!K50)</f>
        <v>0</v>
      </c>
      <c r="E79" s="58">
        <f>SUM('Page 3'!K62)</f>
        <v>0</v>
      </c>
      <c r="F79" s="58">
        <f>SUM('Page 3'!K72)</f>
        <v>0</v>
      </c>
      <c r="G79" s="59" t="s">
        <v>139</v>
      </c>
      <c r="H79" s="60"/>
      <c r="I79" s="232">
        <f>SUM('Page 3'!I73)</f>
        <v>0</v>
      </c>
      <c r="J79" s="61"/>
      <c r="K79" s="58">
        <f>SUM(C79:F79)</f>
        <v>0</v>
      </c>
      <c r="N79" s="233"/>
    </row>
    <row r="80" spans="1:14" ht="21" customHeight="1">
      <c r="A80" s="64"/>
      <c r="B80" s="123"/>
      <c r="C80" s="58">
        <f>SUM('Page 4'!K40)</f>
        <v>0</v>
      </c>
      <c r="D80" s="58">
        <f>SUM('Page 4'!K50)</f>
        <v>0</v>
      </c>
      <c r="E80" s="58">
        <f>SUM('Page 4'!K62)</f>
        <v>0</v>
      </c>
      <c r="F80" s="58">
        <f>SUM('Page 4'!K72)</f>
        <v>0</v>
      </c>
      <c r="G80" s="59" t="s">
        <v>140</v>
      </c>
      <c r="H80" s="60"/>
      <c r="I80" s="232">
        <f>SUM('Page 4'!I73)</f>
        <v>0</v>
      </c>
      <c r="J80" s="61"/>
      <c r="K80" s="58">
        <f>SUM(C80:F80)</f>
        <v>0</v>
      </c>
      <c r="N80" s="233"/>
    </row>
    <row r="81" spans="1:14" ht="21" customHeight="1">
      <c r="A81" s="64"/>
      <c r="B81" s="123"/>
      <c r="C81" s="62"/>
      <c r="D81" s="63"/>
      <c r="E81" s="63"/>
      <c r="F81" s="63"/>
      <c r="G81" s="64"/>
      <c r="H81" s="65"/>
      <c r="I81" s="65"/>
      <c r="J81" s="64"/>
      <c r="K81" s="63"/>
      <c r="N81" s="233"/>
    </row>
    <row r="82" spans="1:14" ht="21" customHeight="1">
      <c r="A82" s="64"/>
      <c r="B82" s="123"/>
      <c r="C82" s="58">
        <f>SUM(C77:C80)</f>
        <v>0</v>
      </c>
      <c r="D82" s="58">
        <f>SUM(D77:D80)</f>
        <v>0</v>
      </c>
      <c r="E82" s="58">
        <f>SUM(E77:E80)</f>
        <v>0</v>
      </c>
      <c r="F82" s="58">
        <f>SUM(F77:F80)</f>
        <v>0</v>
      </c>
      <c r="G82" s="52" t="s">
        <v>141</v>
      </c>
      <c r="H82" s="234"/>
      <c r="I82" s="58">
        <f>SUM(I77:I80)</f>
        <v>0</v>
      </c>
      <c r="J82" s="61"/>
      <c r="K82" s="58">
        <f>SUM(K77:K80)</f>
        <v>0</v>
      </c>
      <c r="N82" s="233"/>
    </row>
    <row r="83" spans="1:14" ht="21" customHeight="1">
      <c r="A83" s="121"/>
      <c r="B83" s="122"/>
      <c r="C83" s="20"/>
      <c r="D83" s="121"/>
      <c r="E83" s="121"/>
      <c r="F83" s="125"/>
      <c r="G83" s="121"/>
      <c r="H83" s="126"/>
      <c r="I83" s="126"/>
      <c r="J83" s="121"/>
      <c r="K83" s="121"/>
    </row>
    <row r="84" spans="1:14" ht="16">
      <c r="B84" s="235"/>
      <c r="C84" s="212"/>
      <c r="D84" s="212"/>
      <c r="E84" s="212"/>
      <c r="F84" s="236"/>
      <c r="J84" s="212"/>
      <c r="K84" s="212"/>
    </row>
    <row r="96" spans="1:14" ht="14.25" customHeight="1">
      <c r="C96" s="9" t="s">
        <v>5</v>
      </c>
      <c r="D96" s="9" t="s">
        <v>7</v>
      </c>
    </row>
    <row r="97" spans="3:4" ht="14.25" customHeight="1">
      <c r="C97" s="9"/>
      <c r="D97" s="9"/>
    </row>
    <row r="98" spans="3:4" ht="14.25" customHeight="1">
      <c r="C98" s="130">
        <v>0</v>
      </c>
      <c r="D98" s="130">
        <v>0</v>
      </c>
    </row>
    <row r="99" spans="3:4" ht="14.25" customHeight="1">
      <c r="C99" s="130">
        <v>1</v>
      </c>
      <c r="D99" s="130">
        <v>0</v>
      </c>
    </row>
    <row r="100" spans="3:4" ht="14.25" customHeight="1">
      <c r="C100" s="130">
        <v>2</v>
      </c>
      <c r="D100" s="130">
        <v>0</v>
      </c>
    </row>
    <row r="101" spans="3:4" ht="14.25" customHeight="1">
      <c r="C101" s="130">
        <v>3</v>
      </c>
      <c r="D101" s="130">
        <v>0.1</v>
      </c>
    </row>
    <row r="102" spans="3:4" ht="14.25" customHeight="1">
      <c r="C102" s="130">
        <v>4</v>
      </c>
      <c r="D102" s="130">
        <v>0.2</v>
      </c>
    </row>
    <row r="103" spans="3:4" ht="14.25" customHeight="1">
      <c r="C103" s="130">
        <v>5</v>
      </c>
      <c r="D103" s="130">
        <v>0.3</v>
      </c>
    </row>
    <row r="104" spans="3:4" ht="14.25" customHeight="1">
      <c r="C104" s="130">
        <v>6</v>
      </c>
      <c r="D104" s="130">
        <v>0.4</v>
      </c>
    </row>
  </sheetData>
  <mergeCells count="7">
    <mergeCell ref="C1:D1"/>
    <mergeCell ref="G77:H77"/>
    <mergeCell ref="G79:H79"/>
    <mergeCell ref="B3:C3"/>
    <mergeCell ref="G80:H80"/>
    <mergeCell ref="D3:F3"/>
    <mergeCell ref="G78:H78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105"/>
  <sheetViews>
    <sheetView workbookViewId="0">
      <selection activeCell="J20" sqref="J20"/>
    </sheetView>
  </sheetViews>
  <sheetFormatPr baseColWidth="10" defaultColWidth="8.83203125" defaultRowHeight="13.5" customHeight="1"/>
  <cols>
    <col min="1" max="1" width="3.1640625" style="182"/>
    <col min="2" max="2" width="6.5" style="237"/>
    <col min="3" max="3" width="40.5" style="182"/>
    <col min="4" max="4" width="26.5" style="182"/>
    <col min="5" max="5" width="24.1640625" style="182"/>
    <col min="6" max="6" width="16.33203125" style="202"/>
    <col min="7" max="7" width="18.5" style="182"/>
    <col min="8" max="8" width="14.5" style="191"/>
    <col min="9" max="9" width="13.5" style="191"/>
    <col min="10" max="10" width="15.6640625" style="182"/>
    <col min="11" max="11" width="13.5" style="182"/>
    <col min="12" max="13" width="10.83203125" style="182"/>
    <col min="14" max="14" width="19.83203125" style="183" hidden="1" customWidth="1"/>
    <col min="15" max="257" width="10.83203125" style="182"/>
    <col min="258" max="1024" width="10.83203125" style="9"/>
    <col min="1025" max="16384" width="8.83203125" style="9"/>
  </cols>
  <sheetData>
    <row r="1" spans="1:257" s="180" customFormat="1" ht="21" customHeight="1">
      <c r="A1" s="177"/>
      <c r="B1" s="178"/>
      <c r="C1" s="131" t="s">
        <v>142</v>
      </c>
      <c r="D1" s="131"/>
      <c r="E1" s="132" t="s">
        <v>143</v>
      </c>
      <c r="F1" s="133" t="s">
        <v>187</v>
      </c>
      <c r="G1" s="132"/>
      <c r="H1" s="135"/>
      <c r="I1" s="135"/>
      <c r="J1" s="132"/>
      <c r="K1" s="132"/>
      <c r="L1" s="238"/>
      <c r="M1" s="238"/>
      <c r="N1" s="239"/>
      <c r="O1" s="238"/>
      <c r="P1" s="238"/>
      <c r="Q1" s="238"/>
      <c r="R1" s="238">
        <v>0</v>
      </c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  <c r="IW1" s="238"/>
    </row>
    <row r="2" spans="1:257" ht="21" customHeight="1" thickBot="1">
      <c r="A2" s="67"/>
      <c r="B2" s="72"/>
      <c r="C2" s="67"/>
      <c r="D2" s="73"/>
      <c r="E2" s="67"/>
      <c r="F2" s="74"/>
      <c r="G2" s="67"/>
      <c r="H2" s="75"/>
      <c r="I2" s="75"/>
      <c r="J2" s="67"/>
      <c r="K2" s="67"/>
    </row>
    <row r="3" spans="1:257" s="141" customFormat="1" ht="21" customHeight="1" thickBot="1">
      <c r="A3" s="118"/>
      <c r="B3" s="240" t="s">
        <v>144</v>
      </c>
      <c r="C3" s="240"/>
      <c r="D3" s="241" t="s">
        <v>3</v>
      </c>
      <c r="E3" s="242"/>
      <c r="F3" s="243"/>
      <c r="G3" s="137"/>
      <c r="H3" s="244" t="s">
        <v>145</v>
      </c>
      <c r="I3" s="245">
        <f>SUM('Page 1'!I3)</f>
        <v>0</v>
      </c>
      <c r="J3" s="246" t="s">
        <v>146</v>
      </c>
      <c r="K3" s="246"/>
      <c r="L3" s="247"/>
      <c r="M3" s="247"/>
      <c r="N3" s="144"/>
      <c r="O3" s="248"/>
      <c r="P3" s="118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  <c r="IJ3" s="247"/>
      <c r="IK3" s="247"/>
      <c r="IL3" s="247"/>
      <c r="IM3" s="247"/>
      <c r="IN3" s="247"/>
      <c r="IO3" s="247"/>
      <c r="IP3" s="247"/>
      <c r="IQ3" s="247"/>
      <c r="IR3" s="247"/>
      <c r="IS3" s="247"/>
      <c r="IT3" s="247"/>
      <c r="IU3" s="247"/>
      <c r="IV3" s="247"/>
      <c r="IW3" s="247"/>
    </row>
    <row r="4" spans="1:257" ht="11.25" customHeight="1">
      <c r="A4" s="67"/>
      <c r="B4" s="72"/>
      <c r="C4" s="249"/>
      <c r="D4" s="249"/>
      <c r="E4" s="73"/>
      <c r="F4" s="250"/>
      <c r="G4" s="249"/>
      <c r="H4" s="251"/>
      <c r="I4" s="251"/>
      <c r="J4" s="67"/>
      <c r="K4" s="67"/>
      <c r="N4" s="86"/>
      <c r="O4" s="72"/>
      <c r="P4" s="87"/>
    </row>
    <row r="5" spans="1:257" ht="21" customHeight="1">
      <c r="A5" s="67"/>
      <c r="B5" s="72"/>
      <c r="C5" s="193" t="s">
        <v>147</v>
      </c>
      <c r="D5" s="252"/>
      <c r="E5" s="90"/>
      <c r="F5" s="253"/>
      <c r="G5" s="252"/>
      <c r="H5" s="254"/>
      <c r="I5" s="254"/>
      <c r="J5" s="93"/>
      <c r="K5" s="67"/>
      <c r="N5" s="86"/>
      <c r="O5" s="72"/>
      <c r="P5" s="87"/>
    </row>
    <row r="6" spans="1:257" ht="8.25" customHeight="1">
      <c r="A6" s="67"/>
      <c r="B6" s="72"/>
      <c r="C6" s="252"/>
      <c r="D6" s="252"/>
      <c r="E6" s="90"/>
      <c r="F6" s="253"/>
      <c r="G6" s="252"/>
      <c r="H6" s="254"/>
      <c r="I6" s="254"/>
      <c r="J6" s="93"/>
      <c r="K6" s="67"/>
      <c r="N6" s="86"/>
      <c r="O6" s="72"/>
      <c r="P6" s="87"/>
    </row>
    <row r="7" spans="1:257" ht="21" customHeight="1">
      <c r="A7" s="67"/>
      <c r="B7" s="72"/>
      <c r="C7" s="255" t="s">
        <v>148</v>
      </c>
      <c r="D7" s="256">
        <v>0</v>
      </c>
      <c r="E7" s="257">
        <v>1</v>
      </c>
      <c r="F7" s="256">
        <v>2</v>
      </c>
      <c r="G7" s="256">
        <v>3</v>
      </c>
      <c r="H7" s="256">
        <v>4</v>
      </c>
      <c r="I7" s="256">
        <v>5</v>
      </c>
      <c r="J7" s="257" t="s">
        <v>149</v>
      </c>
      <c r="K7" s="67"/>
      <c r="N7" s="86"/>
      <c r="O7" s="72"/>
      <c r="P7" s="87"/>
    </row>
    <row r="8" spans="1:257" ht="21" customHeight="1">
      <c r="A8" s="67"/>
      <c r="B8" s="72"/>
      <c r="C8" s="258" t="s">
        <v>150</v>
      </c>
      <c r="D8" s="259">
        <v>0</v>
      </c>
      <c r="E8" s="260">
        <v>0</v>
      </c>
      <c r="F8" s="259">
        <v>0</v>
      </c>
      <c r="G8" s="259">
        <v>0.1</v>
      </c>
      <c r="H8" s="259">
        <v>0.2</v>
      </c>
      <c r="I8" s="259">
        <v>0.3</v>
      </c>
      <c r="J8" s="260">
        <v>0.4</v>
      </c>
      <c r="K8" s="67"/>
      <c r="N8" s="86"/>
      <c r="O8" s="72"/>
      <c r="P8" s="87"/>
    </row>
    <row r="9" spans="1:257" ht="14.25" customHeight="1">
      <c r="A9" s="67"/>
      <c r="B9" s="261"/>
      <c r="C9" s="262"/>
      <c r="D9" s="261"/>
      <c r="E9" s="261"/>
      <c r="F9" s="263"/>
      <c r="G9" s="249"/>
      <c r="H9" s="251"/>
      <c r="I9" s="251"/>
      <c r="J9" s="67"/>
      <c r="K9" s="67"/>
      <c r="L9" s="249"/>
    </row>
    <row r="10" spans="1:257" ht="57" customHeight="1">
      <c r="A10" s="67"/>
      <c r="B10" s="264"/>
      <c r="C10" s="265" t="s">
        <v>151</v>
      </c>
      <c r="D10" s="265" t="s">
        <v>152</v>
      </c>
      <c r="E10" s="265" t="s">
        <v>153</v>
      </c>
      <c r="F10" s="265" t="s">
        <v>154</v>
      </c>
      <c r="G10" s="266" t="s">
        <v>155</v>
      </c>
      <c r="H10" s="266" t="s">
        <v>156</v>
      </c>
      <c r="I10" s="266" t="s">
        <v>157</v>
      </c>
      <c r="J10" s="265" t="s">
        <v>158</v>
      </c>
      <c r="K10" s="265" t="s">
        <v>159</v>
      </c>
      <c r="L10" s="249"/>
    </row>
    <row r="11" spans="1:257" s="249" customFormat="1" ht="21" customHeight="1">
      <c r="A11" s="67"/>
      <c r="B11" s="267"/>
      <c r="C11" s="268" t="s">
        <v>160</v>
      </c>
      <c r="D11" s="268"/>
      <c r="E11" s="269"/>
      <c r="F11" s="270"/>
      <c r="G11" s="268"/>
      <c r="H11" s="271"/>
      <c r="I11" s="271"/>
      <c r="J11" s="272"/>
      <c r="K11" s="272"/>
      <c r="N11" s="183"/>
    </row>
    <row r="12" spans="1:257" ht="21" customHeight="1">
      <c r="A12" s="249"/>
      <c r="B12" s="273"/>
      <c r="C12" s="274"/>
      <c r="D12" s="274"/>
      <c r="E12" s="274"/>
      <c r="F12" s="275"/>
      <c r="G12" s="274"/>
      <c r="H12" s="276"/>
      <c r="I12" s="276"/>
      <c r="J12" s="274"/>
      <c r="K12" s="274"/>
      <c r="L12" s="249"/>
    </row>
    <row r="13" spans="1:257" ht="21" customHeight="1">
      <c r="A13" s="67"/>
      <c r="B13" s="111">
        <v>1</v>
      </c>
      <c r="C13" s="3"/>
      <c r="D13" s="3"/>
      <c r="E13" s="3"/>
      <c r="F13" s="154"/>
      <c r="G13" s="300" t="s">
        <v>3</v>
      </c>
      <c r="H13" s="5">
        <f>IF(ISERROR(YEAR(N13)-YEAR(F13)+G13),0,YEAR(N13)-YEAR(F13)+G13)</f>
        <v>0</v>
      </c>
      <c r="I13" s="304"/>
      <c r="J13" s="308">
        <f>IF(ISERROR(I13*IF(H13&gt;=6,0.4,VLOOKUP(H13,C98:D104,2,FALSE()))),0,I13*IF(H13&gt;=6,0.4,VLOOKUP(H13,C98:D104,2,FALSE())))</f>
        <v>0</v>
      </c>
      <c r="K13" s="309">
        <f t="shared" ref="K13:K37" si="0">SUM(I13-J13)</f>
        <v>0</v>
      </c>
      <c r="L13" s="249"/>
      <c r="M13" s="249"/>
      <c r="N13" s="213">
        <f>$I$3</f>
        <v>0</v>
      </c>
    </row>
    <row r="14" spans="1:257" ht="21" customHeight="1">
      <c r="A14" s="67"/>
      <c r="B14" s="111">
        <v>2</v>
      </c>
      <c r="C14" s="3"/>
      <c r="D14" s="3"/>
      <c r="E14" s="3"/>
      <c r="F14" s="154"/>
      <c r="G14" s="300" t="s">
        <v>3</v>
      </c>
      <c r="H14" s="5">
        <f>IF(ISERROR(YEAR(N14)-YEAR(F14)+G14),0,YEAR(N14)-YEAR(F14)+G14)</f>
        <v>0</v>
      </c>
      <c r="I14" s="304"/>
      <c r="J14" s="308">
        <f>IF(ISERROR(I14*IF(H14&gt;=6,0.4,VLOOKUP(H14,C98:D104,2,FALSE()))),0,I14*IF(H14&gt;=6,0.4,VLOOKUP(H14,C98:D104,2,FALSE())))</f>
        <v>0</v>
      </c>
      <c r="K14" s="309">
        <f t="shared" si="0"/>
        <v>0</v>
      </c>
      <c r="L14" s="249"/>
      <c r="N14" s="213">
        <f t="shared" ref="N14:N37" si="1">$I$3</f>
        <v>0</v>
      </c>
    </row>
    <row r="15" spans="1:257" ht="21" customHeight="1">
      <c r="A15" s="67"/>
      <c r="B15" s="111">
        <v>3</v>
      </c>
      <c r="C15" s="3"/>
      <c r="D15" s="3"/>
      <c r="E15" s="3"/>
      <c r="F15" s="154"/>
      <c r="G15" s="300" t="s">
        <v>3</v>
      </c>
      <c r="H15" s="5">
        <f t="shared" ref="H14:H36" si="2">IF(ISERROR(YEAR(N15)-YEAR(F15)+G15),0,YEAR(N15)-YEAR(F15)+G15)</f>
        <v>0</v>
      </c>
      <c r="I15" s="304"/>
      <c r="J15" s="308">
        <f>IF(ISERROR(I15*IF(H15&gt;=6,0.4,VLOOKUP(H15,C98:D104,2,FALSE()))),0,I15*IF(H15&gt;=6,0.4,VLOOKUP(H15,C98:D104,2,FALSE())))</f>
        <v>0</v>
      </c>
      <c r="K15" s="309">
        <f t="shared" si="0"/>
        <v>0</v>
      </c>
      <c r="L15" s="249"/>
      <c r="N15" s="213">
        <f t="shared" si="1"/>
        <v>0</v>
      </c>
      <c r="R15" s="2" t="s">
        <v>161</v>
      </c>
    </row>
    <row r="16" spans="1:257" ht="21" customHeight="1">
      <c r="A16" s="67"/>
      <c r="B16" s="111">
        <v>4</v>
      </c>
      <c r="C16" s="3"/>
      <c r="D16" s="3"/>
      <c r="E16" s="3"/>
      <c r="F16" s="154"/>
      <c r="G16" s="300" t="s">
        <v>3</v>
      </c>
      <c r="H16" s="5">
        <f t="shared" si="2"/>
        <v>0</v>
      </c>
      <c r="I16" s="304"/>
      <c r="J16" s="308">
        <f>IF(ISERROR(I16*IF(H16&gt;=6,0.4,VLOOKUP(H16,C98:D104,2,FALSE()))),0,I16*IF(H16&gt;=6,0.4,VLOOKUP(H16,C98:D104,2,FALSE())))</f>
        <v>0</v>
      </c>
      <c r="K16" s="309">
        <f t="shared" si="0"/>
        <v>0</v>
      </c>
      <c r="L16" s="249"/>
      <c r="N16" s="213">
        <f t="shared" si="1"/>
        <v>0</v>
      </c>
      <c r="R16" s="2" t="s">
        <v>162</v>
      </c>
    </row>
    <row r="17" spans="1:18" ht="21" customHeight="1">
      <c r="A17" s="67"/>
      <c r="B17" s="111">
        <v>5</v>
      </c>
      <c r="C17" s="3"/>
      <c r="D17" s="3"/>
      <c r="E17" s="3"/>
      <c r="F17" s="154"/>
      <c r="G17" s="300" t="s">
        <v>3</v>
      </c>
      <c r="H17" s="5">
        <f t="shared" si="2"/>
        <v>0</v>
      </c>
      <c r="I17" s="304"/>
      <c r="J17" s="308">
        <f>IF(ISERROR(I17*IF(H17&gt;=6,0.4,VLOOKUP(H17,C98:D104,2,FALSE()))),0,I17*IF(H17&gt;=6,0.4,VLOOKUP(H17,C98:D104,2,FALSE())))</f>
        <v>0</v>
      </c>
      <c r="K17" s="309">
        <f t="shared" si="0"/>
        <v>0</v>
      </c>
      <c r="L17" s="249"/>
      <c r="N17" s="213">
        <f t="shared" si="1"/>
        <v>0</v>
      </c>
      <c r="R17" s="2" t="s">
        <v>163</v>
      </c>
    </row>
    <row r="18" spans="1:18" ht="21" customHeight="1">
      <c r="A18" s="67"/>
      <c r="B18" s="111">
        <v>6</v>
      </c>
      <c r="C18" s="3"/>
      <c r="D18" s="3"/>
      <c r="E18" s="3"/>
      <c r="F18" s="154"/>
      <c r="G18" s="300" t="s">
        <v>3</v>
      </c>
      <c r="H18" s="5">
        <f t="shared" si="2"/>
        <v>0</v>
      </c>
      <c r="I18" s="304"/>
      <c r="J18" s="308">
        <f>IF(ISERROR(I18*IF(H18&gt;=6,0.4,VLOOKUP(H18,C98:D104,2,FALSE()))),0,I18*IF(H18&gt;=6,0.4,VLOOKUP(H18,C98:D104,2,FALSE())))</f>
        <v>0</v>
      </c>
      <c r="K18" s="309">
        <f t="shared" si="0"/>
        <v>0</v>
      </c>
      <c r="L18" s="249"/>
      <c r="N18" s="213">
        <f t="shared" si="1"/>
        <v>0</v>
      </c>
      <c r="R18" s="2" t="s">
        <v>164</v>
      </c>
    </row>
    <row r="19" spans="1:18" ht="21" customHeight="1">
      <c r="A19" s="67"/>
      <c r="B19" s="111">
        <v>7</v>
      </c>
      <c r="C19" s="3"/>
      <c r="D19" s="3"/>
      <c r="E19" s="3"/>
      <c r="F19" s="154"/>
      <c r="G19" s="300" t="s">
        <v>3</v>
      </c>
      <c r="H19" s="5">
        <f t="shared" si="2"/>
        <v>0</v>
      </c>
      <c r="I19" s="304"/>
      <c r="J19" s="308">
        <f>IF(ISERROR(I19*IF(H19&gt;=6,0.4,VLOOKUP(H19,C98:D104,2,FALSE()))),0,I19*IF(H19&gt;=6,0.4,VLOOKUP(H19,C98:D104,2,FALSE())))</f>
        <v>0</v>
      </c>
      <c r="K19" s="309">
        <f t="shared" si="0"/>
        <v>0</v>
      </c>
      <c r="L19" s="249"/>
      <c r="N19" s="213">
        <f t="shared" si="1"/>
        <v>0</v>
      </c>
      <c r="R19" s="2" t="s">
        <v>165</v>
      </c>
    </row>
    <row r="20" spans="1:18" ht="21" customHeight="1">
      <c r="A20" s="67"/>
      <c r="B20" s="111">
        <v>8</v>
      </c>
      <c r="C20" s="3"/>
      <c r="D20" s="3"/>
      <c r="E20" s="3"/>
      <c r="F20" s="154"/>
      <c r="G20" s="300" t="s">
        <v>3</v>
      </c>
      <c r="H20" s="5">
        <f t="shared" si="2"/>
        <v>0</v>
      </c>
      <c r="I20" s="304"/>
      <c r="J20" s="308">
        <f>IF(ISERROR(I20*IF(H20&gt;=6,0.4,VLOOKUP(H20,C98:D104,2,FALSE()))),0,I20*IF(H20&gt;=6,0.4,VLOOKUP(H20,C98:D104,2,FALSE())))</f>
        <v>0</v>
      </c>
      <c r="K20" s="309">
        <f t="shared" si="0"/>
        <v>0</v>
      </c>
      <c r="L20" s="249"/>
      <c r="M20" s="48" t="s">
        <v>166</v>
      </c>
      <c r="N20" s="213">
        <f t="shared" si="1"/>
        <v>0</v>
      </c>
      <c r="R20" s="2" t="s">
        <v>167</v>
      </c>
    </row>
    <row r="21" spans="1:18" ht="21" customHeight="1">
      <c r="A21" s="67"/>
      <c r="B21" s="111">
        <v>9</v>
      </c>
      <c r="C21" s="156"/>
      <c r="D21" s="157"/>
      <c r="E21" s="158"/>
      <c r="F21" s="154"/>
      <c r="G21" s="300" t="s">
        <v>3</v>
      </c>
      <c r="H21" s="5">
        <f t="shared" si="2"/>
        <v>0</v>
      </c>
      <c r="I21" s="304"/>
      <c r="J21" s="308">
        <f>IF(ISERROR(I21*IF(H21&gt;=6,0.4,VLOOKUP(H21,C98:D104,2,FALSE()))),0,I21*IF(H21&gt;=6,0.4,VLOOKUP(H21,C98:D104,2,FALSE())))</f>
        <v>0</v>
      </c>
      <c r="K21" s="309">
        <f t="shared" si="0"/>
        <v>0</v>
      </c>
      <c r="L21" s="249"/>
      <c r="N21" s="213">
        <f t="shared" si="1"/>
        <v>0</v>
      </c>
      <c r="R21" s="113" t="s">
        <v>168</v>
      </c>
    </row>
    <row r="22" spans="1:18" ht="21" customHeight="1">
      <c r="A22" s="67"/>
      <c r="B22" s="111">
        <v>10</v>
      </c>
      <c r="C22" s="159"/>
      <c r="D22" s="160"/>
      <c r="E22" s="160"/>
      <c r="F22" s="154"/>
      <c r="G22" s="300" t="s">
        <v>22</v>
      </c>
      <c r="H22" s="5">
        <f t="shared" si="2"/>
        <v>0</v>
      </c>
      <c r="I22" s="304"/>
      <c r="J22" s="308">
        <f>IF(ISERROR(I22*IF(H22&gt;=6,0.4,VLOOKUP(H22,C98:D104,2,FALSE()))),0,I22*IF(H22&gt;=6,0.4,VLOOKUP(H22,C98:D104,2,FALSE())))</f>
        <v>0</v>
      </c>
      <c r="K22" s="309">
        <f t="shared" si="0"/>
        <v>0</v>
      </c>
      <c r="L22" s="249"/>
      <c r="N22" s="213">
        <f t="shared" si="1"/>
        <v>0</v>
      </c>
    </row>
    <row r="23" spans="1:18" ht="21" customHeight="1">
      <c r="A23" s="311"/>
      <c r="B23" s="116">
        <v>11</v>
      </c>
      <c r="C23" s="159"/>
      <c r="D23" s="159"/>
      <c r="E23" s="161"/>
      <c r="F23" s="154"/>
      <c r="G23" s="300" t="s">
        <v>3</v>
      </c>
      <c r="H23" s="5">
        <f t="shared" si="2"/>
        <v>0</v>
      </c>
      <c r="I23" s="304"/>
      <c r="J23" s="308">
        <f>IF(ISERROR(I23*IF(H23&gt;=6,0.4,VLOOKUP(H23,C98:D104,2,FALSE()))),0,I23*IF(H23&gt;=6,0.4,VLOOKUP(H23,C98:D104,2,FALSE())))</f>
        <v>0</v>
      </c>
      <c r="K23" s="309">
        <f t="shared" si="0"/>
        <v>0</v>
      </c>
      <c r="L23" s="249"/>
      <c r="N23" s="213">
        <f t="shared" si="1"/>
        <v>0</v>
      </c>
    </row>
    <row r="24" spans="1:18" ht="21" customHeight="1">
      <c r="A24" s="311"/>
      <c r="B24" s="111">
        <v>12</v>
      </c>
      <c r="C24" s="159"/>
      <c r="D24" s="160"/>
      <c r="E24" s="160"/>
      <c r="F24" s="154"/>
      <c r="G24" s="300" t="s">
        <v>3</v>
      </c>
      <c r="H24" s="5">
        <f t="shared" si="2"/>
        <v>0</v>
      </c>
      <c r="I24" s="304"/>
      <c r="J24" s="308">
        <f>IF(ISERROR(I24*IF(H24&gt;=6,0.4,VLOOKUP(H24,C98:D104,2,FALSE()))),0,I24*IF(H24&gt;=6,0.4,VLOOKUP(H24,C98:D104,2,FALSE())))</f>
        <v>0</v>
      </c>
      <c r="K24" s="309">
        <f t="shared" si="0"/>
        <v>0</v>
      </c>
      <c r="L24" s="249"/>
      <c r="N24" s="213">
        <f t="shared" si="1"/>
        <v>0</v>
      </c>
    </row>
    <row r="25" spans="1:18" ht="21" customHeight="1">
      <c r="A25" s="311"/>
      <c r="B25" s="14">
        <v>13</v>
      </c>
      <c r="C25" s="159"/>
      <c r="D25" s="159"/>
      <c r="E25" s="161"/>
      <c r="F25" s="154"/>
      <c r="G25" s="300" t="s">
        <v>3</v>
      </c>
      <c r="H25" s="5">
        <f t="shared" si="2"/>
        <v>0</v>
      </c>
      <c r="I25" s="304"/>
      <c r="J25" s="308">
        <f>IF(ISERROR(I25*IF(H25&gt;=6,0.4,VLOOKUP(H25,C98:D104,2,FALSE()))),0,I25*IF(H25&gt;=6,0.4,VLOOKUP(H25,C98:D104,2,FALSE())))</f>
        <v>0</v>
      </c>
      <c r="K25" s="309">
        <f t="shared" si="0"/>
        <v>0</v>
      </c>
      <c r="L25" s="249"/>
      <c r="N25" s="213">
        <f t="shared" si="1"/>
        <v>0</v>
      </c>
    </row>
    <row r="26" spans="1:18" ht="21" customHeight="1">
      <c r="A26" s="311"/>
      <c r="B26" s="14">
        <v>14</v>
      </c>
      <c r="C26" s="159"/>
      <c r="D26" s="160"/>
      <c r="E26" s="160"/>
      <c r="F26" s="154"/>
      <c r="G26" s="300" t="s">
        <v>3</v>
      </c>
      <c r="H26" s="5">
        <f t="shared" si="2"/>
        <v>0</v>
      </c>
      <c r="I26" s="304"/>
      <c r="J26" s="308">
        <f>IF(ISERROR(I26*IF(H26&gt;=6,0.4,VLOOKUP(H26,C98:D104,2,FALSE()))),0,I26*IF(H26&gt;=6,0.4,VLOOKUP(H26,C98:D104,2,FALSE())))</f>
        <v>0</v>
      </c>
      <c r="K26" s="309">
        <f t="shared" si="0"/>
        <v>0</v>
      </c>
      <c r="L26" s="249"/>
      <c r="N26" s="213">
        <f t="shared" si="1"/>
        <v>0</v>
      </c>
    </row>
    <row r="27" spans="1:18" ht="21" customHeight="1">
      <c r="A27" s="311"/>
      <c r="B27" s="14">
        <v>15</v>
      </c>
      <c r="C27" s="159"/>
      <c r="D27" s="160"/>
      <c r="E27" s="160"/>
      <c r="F27" s="154"/>
      <c r="G27" s="300" t="s">
        <v>3</v>
      </c>
      <c r="H27" s="5">
        <f t="shared" si="2"/>
        <v>0</v>
      </c>
      <c r="I27" s="304"/>
      <c r="J27" s="308">
        <f>IF(ISERROR(I27*IF(H27&gt;=6,0.4,VLOOKUP(H27,C98:D104,2,FALSE()))),0,I27*IF(H27&gt;=6,0.4,VLOOKUP(H27,C98:D104,2,FALSE())))</f>
        <v>0</v>
      </c>
      <c r="K27" s="309">
        <f t="shared" si="0"/>
        <v>0</v>
      </c>
      <c r="L27" s="249"/>
      <c r="N27" s="213">
        <f t="shared" si="1"/>
        <v>0</v>
      </c>
    </row>
    <row r="28" spans="1:18" ht="21" customHeight="1">
      <c r="A28" s="311"/>
      <c r="B28" s="14">
        <v>16</v>
      </c>
      <c r="C28" s="159"/>
      <c r="D28" s="160"/>
      <c r="E28" s="160"/>
      <c r="F28" s="154"/>
      <c r="G28" s="300" t="s">
        <v>3</v>
      </c>
      <c r="H28" s="5">
        <f t="shared" si="2"/>
        <v>0</v>
      </c>
      <c r="I28" s="304"/>
      <c r="J28" s="308">
        <f>IF(ISERROR(I28*IF(H28&gt;=6,0.4,VLOOKUP(H28,C98:D104,2,FALSE()))),0,I28*IF(H28&gt;=6,0.4,VLOOKUP(H28,C98:D104,2,FALSE())))</f>
        <v>0</v>
      </c>
      <c r="K28" s="309">
        <f t="shared" si="0"/>
        <v>0</v>
      </c>
      <c r="L28" s="249"/>
      <c r="N28" s="213">
        <f t="shared" si="1"/>
        <v>0</v>
      </c>
    </row>
    <row r="29" spans="1:18" ht="21" customHeight="1">
      <c r="A29" s="311"/>
      <c r="B29" s="14">
        <v>17</v>
      </c>
      <c r="C29" s="159"/>
      <c r="D29" s="160"/>
      <c r="E29" s="160"/>
      <c r="F29" s="154"/>
      <c r="G29" s="300" t="s">
        <v>3</v>
      </c>
      <c r="H29" s="5">
        <f t="shared" si="2"/>
        <v>0</v>
      </c>
      <c r="I29" s="304"/>
      <c r="J29" s="308">
        <f>IF(ISERROR(I29*IF(H29&gt;=6,0.4,VLOOKUP(H29,C98:D104,2,FALSE()))),0,I29*IF(H29&gt;=6,0.4,VLOOKUP(H29,C98:D104,2,FALSE())))</f>
        <v>0</v>
      </c>
      <c r="K29" s="309">
        <f t="shared" si="0"/>
        <v>0</v>
      </c>
      <c r="L29" s="249"/>
      <c r="M29" s="48" t="s">
        <v>169</v>
      </c>
      <c r="N29" s="213">
        <f t="shared" si="1"/>
        <v>0</v>
      </c>
    </row>
    <row r="30" spans="1:18" ht="21" customHeight="1">
      <c r="A30" s="311"/>
      <c r="B30" s="14">
        <v>18</v>
      </c>
      <c r="C30" s="159"/>
      <c r="D30" s="160"/>
      <c r="E30" s="160"/>
      <c r="F30" s="154"/>
      <c r="G30" s="300" t="s">
        <v>3</v>
      </c>
      <c r="H30" s="5">
        <f t="shared" si="2"/>
        <v>0</v>
      </c>
      <c r="I30" s="304"/>
      <c r="J30" s="308">
        <f>IF(ISERROR(I30*IF(H30&gt;=6,0.4,VLOOKUP(H30,C98:D104,2,FALSE()))),0,I30*IF(H30&gt;=6,0.4,VLOOKUP(H30,C98:D104,2,FALSE())))</f>
        <v>0</v>
      </c>
      <c r="K30" s="309">
        <f t="shared" si="0"/>
        <v>0</v>
      </c>
      <c r="L30" s="249"/>
      <c r="N30" s="213">
        <f t="shared" si="1"/>
        <v>0</v>
      </c>
    </row>
    <row r="31" spans="1:18" ht="21" customHeight="1">
      <c r="A31" s="311"/>
      <c r="B31" s="14">
        <v>19</v>
      </c>
      <c r="C31" s="159"/>
      <c r="D31" s="160"/>
      <c r="E31" s="160"/>
      <c r="F31" s="154"/>
      <c r="G31" s="300" t="s">
        <v>3</v>
      </c>
      <c r="H31" s="5">
        <f t="shared" si="2"/>
        <v>0</v>
      </c>
      <c r="I31" s="304"/>
      <c r="J31" s="308">
        <f>IF(ISERROR(I31*IF(H31&gt;=6,0.4,VLOOKUP(H31,C98:D104,2,FALSE()))),0,I31*IF(H31&gt;=6,0.4,VLOOKUP(H31,C98:D104,2,FALSE())))</f>
        <v>0</v>
      </c>
      <c r="K31" s="309">
        <f t="shared" si="0"/>
        <v>0</v>
      </c>
      <c r="L31" s="249"/>
      <c r="N31" s="213">
        <f t="shared" si="1"/>
        <v>0</v>
      </c>
    </row>
    <row r="32" spans="1:18" ht="21" customHeight="1">
      <c r="A32" s="311"/>
      <c r="B32" s="14">
        <v>20</v>
      </c>
      <c r="C32" s="159"/>
      <c r="D32" s="160"/>
      <c r="E32" s="160"/>
      <c r="F32" s="154"/>
      <c r="G32" s="300" t="s">
        <v>3</v>
      </c>
      <c r="H32" s="5">
        <f t="shared" si="2"/>
        <v>0</v>
      </c>
      <c r="I32" s="304"/>
      <c r="J32" s="308">
        <f>IF(ISERROR(I32*IF(H32&gt;=6,0.4,VLOOKUP(H32,C98:D104,2,FALSE()))),0,I32*IF(H32&gt;=6,0.4,VLOOKUP(H32,C98:D104,2,FALSE())))</f>
        <v>0</v>
      </c>
      <c r="K32" s="309">
        <f t="shared" si="0"/>
        <v>0</v>
      </c>
      <c r="L32" s="249"/>
      <c r="N32" s="213">
        <f>$I$3</f>
        <v>0</v>
      </c>
    </row>
    <row r="33" spans="1:14" ht="21" customHeight="1">
      <c r="A33" s="311"/>
      <c r="B33" s="14">
        <v>21</v>
      </c>
      <c r="C33" s="159"/>
      <c r="D33" s="160"/>
      <c r="E33" s="160"/>
      <c r="F33" s="154"/>
      <c r="G33" s="300" t="s">
        <v>22</v>
      </c>
      <c r="H33" s="5">
        <f t="shared" si="2"/>
        <v>0</v>
      </c>
      <c r="I33" s="304"/>
      <c r="J33" s="308">
        <f>IF(ISERROR(I33*IF(H33&gt;=6,0.4,VLOOKUP(H33,C98:D104,2,FALSE()))),0,I33*IF(H33&gt;=6,0.4,VLOOKUP(H33,C98:D104,2,FALSE())))</f>
        <v>0</v>
      </c>
      <c r="K33" s="309">
        <f t="shared" si="0"/>
        <v>0</v>
      </c>
      <c r="L33" s="249"/>
      <c r="N33" s="213">
        <f t="shared" si="1"/>
        <v>0</v>
      </c>
    </row>
    <row r="34" spans="1:14" ht="21" customHeight="1">
      <c r="A34" s="67"/>
      <c r="B34" s="111">
        <v>22</v>
      </c>
      <c r="C34" s="159"/>
      <c r="D34" s="160"/>
      <c r="E34" s="160"/>
      <c r="F34" s="154"/>
      <c r="G34" s="300" t="s">
        <v>3</v>
      </c>
      <c r="H34" s="5">
        <f t="shared" si="2"/>
        <v>0</v>
      </c>
      <c r="I34" s="304"/>
      <c r="J34" s="308">
        <f>IF(ISERROR(I34*IF(H34&gt;=6,0.4,VLOOKUP(H34,C98:D104,2,FALSE()))),0,I34*IF(H34&gt;=6,0.4,VLOOKUP(H34,C98:D104,2,FALSE())))</f>
        <v>0</v>
      </c>
      <c r="K34" s="309">
        <f t="shared" si="0"/>
        <v>0</v>
      </c>
      <c r="L34" s="249"/>
      <c r="N34" s="213">
        <f t="shared" si="1"/>
        <v>0</v>
      </c>
    </row>
    <row r="35" spans="1:14" ht="21" customHeight="1">
      <c r="A35" s="67"/>
      <c r="B35" s="111">
        <v>23</v>
      </c>
      <c r="C35" s="159"/>
      <c r="D35" s="160"/>
      <c r="E35" s="160"/>
      <c r="F35" s="154"/>
      <c r="G35" s="300" t="s">
        <v>3</v>
      </c>
      <c r="H35" s="5">
        <f t="shared" si="2"/>
        <v>0</v>
      </c>
      <c r="I35" s="304"/>
      <c r="J35" s="308">
        <f>IF(ISERROR(I35*IF(H35&gt;=6,0.4,VLOOKUP(H35,C98:D104,2,FALSE()))),0,I35*IF(H35&gt;=6,0.4,VLOOKUP(H35,C98:D104,2,FALSE())))</f>
        <v>0</v>
      </c>
      <c r="K35" s="309">
        <f t="shared" si="0"/>
        <v>0</v>
      </c>
      <c r="L35" s="249"/>
      <c r="N35" s="213">
        <f t="shared" si="1"/>
        <v>0</v>
      </c>
    </row>
    <row r="36" spans="1:14" ht="21" customHeight="1">
      <c r="A36" s="67"/>
      <c r="B36" s="111">
        <v>24</v>
      </c>
      <c r="C36" s="159"/>
      <c r="D36" s="160"/>
      <c r="E36" s="159"/>
      <c r="F36" s="154"/>
      <c r="G36" s="300" t="s">
        <v>3</v>
      </c>
      <c r="H36" s="5">
        <f t="shared" si="2"/>
        <v>0</v>
      </c>
      <c r="I36" s="304"/>
      <c r="J36" s="308">
        <f>IF(ISERROR(I36*IF(H36&gt;=6,0.4,VLOOKUP(H36,C98:D104,2,FALSE()))),0,I36*IF(H36&gt;=6,0.4,VLOOKUP(H36,C98:D104,2,FALSE())))</f>
        <v>0</v>
      </c>
      <c r="K36" s="309">
        <f t="shared" si="0"/>
        <v>0</v>
      </c>
      <c r="L36" s="249"/>
      <c r="N36" s="213">
        <f t="shared" si="1"/>
        <v>0</v>
      </c>
    </row>
    <row r="37" spans="1:14" ht="21" customHeight="1">
      <c r="A37" s="67"/>
      <c r="B37" s="111">
        <v>25</v>
      </c>
      <c r="C37" s="7"/>
      <c r="D37" s="7"/>
      <c r="E37" s="8"/>
      <c r="F37" s="299"/>
      <c r="G37" s="300" t="s">
        <v>3</v>
      </c>
      <c r="H37" s="5">
        <f>IF(ISERROR(YEAR(N37)-YEAR(F37)+G37),0,YEAR(N37)-YEAR(F37)+G37)</f>
        <v>0</v>
      </c>
      <c r="I37" s="304"/>
      <c r="J37" s="308">
        <f>IF(ISERROR(I37*IF(H37&gt;=6,0.4,VLOOKUP(H37,C98:D104,2,FALSE()))),0,I37*IF(H37&gt;=6,0.4,VLOOKUP(H37,C98:D104,2,FALSE())))</f>
        <v>0</v>
      </c>
      <c r="K37" s="309">
        <f t="shared" si="0"/>
        <v>0</v>
      </c>
      <c r="L37" s="249"/>
      <c r="N37" s="213">
        <f t="shared" si="1"/>
        <v>0</v>
      </c>
    </row>
    <row r="38" spans="1:14" ht="21" customHeight="1">
      <c r="A38" s="67"/>
      <c r="B38" s="111"/>
      <c r="C38" s="9" t="s">
        <v>3</v>
      </c>
      <c r="D38" s="10" t="s">
        <v>3</v>
      </c>
      <c r="E38" s="9"/>
      <c r="F38" s="11" t="s">
        <v>3</v>
      </c>
      <c r="G38" s="12" t="s">
        <v>3</v>
      </c>
      <c r="H38" s="85"/>
      <c r="I38" s="119"/>
      <c r="J38" s="9"/>
      <c r="K38" s="9"/>
      <c r="L38" s="249"/>
    </row>
    <row r="39" spans="1:14" ht="11.25" customHeight="1">
      <c r="A39" s="67"/>
      <c r="B39" s="14"/>
      <c r="C39" s="13" t="s">
        <v>3</v>
      </c>
      <c r="D39" s="14"/>
      <c r="E39" s="14"/>
      <c r="F39" s="15"/>
      <c r="G39" s="16"/>
      <c r="H39" s="17"/>
      <c r="I39" s="162"/>
      <c r="J39" s="18"/>
      <c r="K39" s="19"/>
      <c r="L39" s="249"/>
    </row>
    <row r="40" spans="1:14" ht="21" customHeight="1">
      <c r="A40" s="67"/>
      <c r="B40" s="14"/>
      <c r="C40" s="13"/>
      <c r="D40" s="14"/>
      <c r="E40" s="14"/>
      <c r="F40" s="15"/>
      <c r="G40" s="20"/>
      <c r="H40" s="21" t="s">
        <v>32</v>
      </c>
      <c r="I40" s="163">
        <f>SUM(I13:I37)</f>
        <v>0</v>
      </c>
      <c r="J40" s="22">
        <f>SUM(J13:J37)</f>
        <v>0</v>
      </c>
      <c r="K40" s="22">
        <f>SUM(K13:K37)</f>
        <v>0</v>
      </c>
      <c r="L40" s="249"/>
    </row>
    <row r="41" spans="1:14" ht="10.5" customHeight="1">
      <c r="A41" s="67"/>
      <c r="B41" s="14"/>
      <c r="C41" s="13"/>
      <c r="D41" s="14"/>
      <c r="E41" s="14"/>
      <c r="F41" s="15"/>
      <c r="G41" s="16"/>
      <c r="H41" s="17"/>
      <c r="I41" s="164"/>
      <c r="J41" s="18"/>
      <c r="K41" s="19"/>
      <c r="L41" s="249"/>
    </row>
    <row r="42" spans="1:14" ht="21" customHeight="1">
      <c r="A42" s="67"/>
      <c r="B42" s="25"/>
      <c r="C42" s="24" t="s">
        <v>33</v>
      </c>
      <c r="D42" s="25"/>
      <c r="E42" s="25"/>
      <c r="F42" s="26"/>
      <c r="G42" s="27"/>
      <c r="H42" s="28"/>
      <c r="I42" s="165"/>
      <c r="J42" s="30"/>
      <c r="K42" s="31"/>
      <c r="L42" s="249"/>
    </row>
    <row r="43" spans="1:14" ht="21" customHeight="1">
      <c r="A43" s="67"/>
      <c r="B43" s="14"/>
      <c r="C43" s="13"/>
      <c r="D43" s="14"/>
      <c r="E43" s="14"/>
      <c r="F43" s="15"/>
      <c r="G43" s="16"/>
      <c r="H43" s="17"/>
      <c r="I43" s="166"/>
      <c r="J43" s="18"/>
      <c r="K43" s="19"/>
      <c r="L43" s="249"/>
    </row>
    <row r="44" spans="1:14" ht="21" customHeight="1">
      <c r="A44" s="67"/>
      <c r="B44" s="14">
        <v>1</v>
      </c>
      <c r="C44" s="167"/>
      <c r="D44" s="167"/>
      <c r="E44" s="168"/>
      <c r="F44" s="299"/>
      <c r="G44" s="3" t="s">
        <v>3</v>
      </c>
      <c r="H44" s="5">
        <f t="shared" ref="H44:H48" si="3">IF(ISERROR(YEAR(N44)-YEAR(F44)+G44),0,YEAR(N44)-YEAR(F44)+G44)</f>
        <v>0</v>
      </c>
      <c r="I44" s="306"/>
      <c r="J44" s="308">
        <f>IF(ISERROR(I44*IF(H44&gt;=6,0.4,VLOOKUP(H44,C98:D104,2,FALSE()))),0,I44*IF(H44&gt;=6,0.4,VLOOKUP(H44,C98:D104,2,FALSE())))</f>
        <v>0</v>
      </c>
      <c r="K44" s="309">
        <f>SUM(I44-J44)</f>
        <v>0</v>
      </c>
      <c r="L44" s="249"/>
      <c r="N44" s="213">
        <f t="shared" ref="N44:N48" si="4">$I$3</f>
        <v>0</v>
      </c>
    </row>
    <row r="45" spans="1:14" ht="21" customHeight="1">
      <c r="A45" s="67"/>
      <c r="B45" s="14">
        <v>2</v>
      </c>
      <c r="C45" s="167"/>
      <c r="D45" s="167"/>
      <c r="E45" s="167"/>
      <c r="F45" s="299"/>
      <c r="G45" s="3" t="s">
        <v>3</v>
      </c>
      <c r="H45" s="5">
        <f t="shared" si="3"/>
        <v>0</v>
      </c>
      <c r="I45" s="306"/>
      <c r="J45" s="308">
        <f>IF(ISERROR(I45*IF(H45&gt;=6,0.4,VLOOKUP(H45,C98:D104,2,FALSE()))),0,I45*IF(H45&gt;=6,0.4,VLOOKUP(H45,C98:D104,2,FALSE())))</f>
        <v>0</v>
      </c>
      <c r="K45" s="309">
        <f>SUM(I45-J45)</f>
        <v>0</v>
      </c>
      <c r="L45" s="249"/>
      <c r="N45" s="213">
        <f t="shared" si="4"/>
        <v>0</v>
      </c>
    </row>
    <row r="46" spans="1:14" ht="21" customHeight="1">
      <c r="A46" s="67"/>
      <c r="B46" s="14">
        <v>3</v>
      </c>
      <c r="C46" s="167"/>
      <c r="D46" s="167"/>
      <c r="E46" s="168"/>
      <c r="F46" s="299"/>
      <c r="G46" s="3" t="s">
        <v>3</v>
      </c>
      <c r="H46" s="5">
        <f t="shared" si="3"/>
        <v>0</v>
      </c>
      <c r="I46" s="306"/>
      <c r="J46" s="308">
        <f>IF(ISERROR(I46*IF(H46&gt;=6,0.4,VLOOKUP(H46,C98:D104,2,FALSE()))),0,I46*IF(H46&gt;=6,0.4,VLOOKUP(H46,C98:D104,2,FALSE())))</f>
        <v>0</v>
      </c>
      <c r="K46" s="309">
        <f>SUM(I46-J46)</f>
        <v>0</v>
      </c>
      <c r="L46" s="249"/>
      <c r="N46" s="213">
        <f t="shared" si="4"/>
        <v>0</v>
      </c>
    </row>
    <row r="47" spans="1:14" ht="21" customHeight="1">
      <c r="A47" s="67"/>
      <c r="B47" s="14">
        <v>4</v>
      </c>
      <c r="C47" s="7"/>
      <c r="D47" s="7"/>
      <c r="E47" s="32"/>
      <c r="F47" s="299"/>
      <c r="G47" s="3" t="s">
        <v>3</v>
      </c>
      <c r="H47" s="5">
        <f t="shared" si="3"/>
        <v>0</v>
      </c>
      <c r="I47" s="307"/>
      <c r="J47" s="308">
        <f>IF(ISERROR(I47*IF(H47&gt;=6,0.4,VLOOKUP(H47,C98:D104,2,FALSE()))),0,I47*IF(H47&gt;=6,0.4,VLOOKUP(H47,C98:D104,2,FALSE())))</f>
        <v>0</v>
      </c>
      <c r="K47" s="309">
        <f>SUM(I47-J47)</f>
        <v>0</v>
      </c>
      <c r="L47" s="249"/>
      <c r="N47" s="213">
        <f t="shared" si="4"/>
        <v>0</v>
      </c>
    </row>
    <row r="48" spans="1:14" ht="21" customHeight="1">
      <c r="A48" s="67"/>
      <c r="B48" s="14">
        <v>5</v>
      </c>
      <c r="C48" s="33"/>
      <c r="D48" s="34"/>
      <c r="E48" s="34"/>
      <c r="F48" s="299"/>
      <c r="G48" s="3" t="s">
        <v>3</v>
      </c>
      <c r="H48" s="5">
        <f t="shared" si="3"/>
        <v>0</v>
      </c>
      <c r="I48" s="307"/>
      <c r="J48" s="308">
        <f>IF(ISERROR(I48*IF(H48&gt;=6,0.4,VLOOKUP(H48,C98:D104,2,FALSE()))),0,I48*IF(H48&gt;=6,0.4,VLOOKUP(H48,C98:D104,2,FALSE())))</f>
        <v>0</v>
      </c>
      <c r="K48" s="309">
        <f>SUM(I48-J48)</f>
        <v>0</v>
      </c>
      <c r="L48" s="249"/>
      <c r="N48" s="213">
        <f t="shared" si="4"/>
        <v>0</v>
      </c>
    </row>
    <row r="49" spans="1:14" s="249" customFormat="1" ht="8.25" customHeight="1">
      <c r="A49" s="67"/>
      <c r="B49" s="14"/>
      <c r="C49" s="13"/>
      <c r="D49" s="14"/>
      <c r="E49" s="14"/>
      <c r="F49" s="15"/>
      <c r="G49" s="20" t="s">
        <v>3</v>
      </c>
      <c r="H49" s="35"/>
      <c r="I49" s="169"/>
      <c r="J49" s="36"/>
      <c r="K49" s="36"/>
      <c r="N49" s="183"/>
    </row>
    <row r="50" spans="1:14" s="249" customFormat="1" ht="21" customHeight="1">
      <c r="A50" s="67"/>
      <c r="B50" s="14"/>
      <c r="C50" s="13"/>
      <c r="D50" s="14"/>
      <c r="E50" s="14"/>
      <c r="F50" s="15"/>
      <c r="G50" s="20"/>
      <c r="H50" s="21" t="s">
        <v>32</v>
      </c>
      <c r="I50" s="163">
        <f>SUM(I44:I48)</f>
        <v>0</v>
      </c>
      <c r="J50" s="22">
        <f>SUM(J44:J48)</f>
        <v>0</v>
      </c>
      <c r="K50" s="22">
        <f>SUM(K44:K48)</f>
        <v>0</v>
      </c>
      <c r="N50" s="183"/>
    </row>
    <row r="51" spans="1:14" ht="7.5" customHeight="1">
      <c r="A51" s="67"/>
      <c r="B51" s="14"/>
      <c r="C51" s="13"/>
      <c r="D51" s="14"/>
      <c r="E51" s="14"/>
      <c r="F51" s="15"/>
      <c r="G51" s="16"/>
      <c r="H51" s="17"/>
      <c r="I51" s="164"/>
      <c r="J51" s="18"/>
      <c r="K51" s="19"/>
      <c r="L51" s="249"/>
    </row>
    <row r="52" spans="1:14" ht="21" customHeight="1">
      <c r="A52" s="67"/>
      <c r="B52" s="25"/>
      <c r="C52" s="24" t="s">
        <v>35</v>
      </c>
      <c r="D52" s="25"/>
      <c r="E52" s="25"/>
      <c r="F52" s="26"/>
      <c r="G52" s="27"/>
      <c r="H52" s="28"/>
      <c r="I52" s="165"/>
      <c r="J52" s="30"/>
      <c r="K52" s="31"/>
      <c r="L52" s="249"/>
    </row>
    <row r="53" spans="1:14" ht="21" customHeight="1">
      <c r="A53" s="67"/>
      <c r="B53" s="14"/>
      <c r="C53" s="37"/>
      <c r="D53" s="38"/>
      <c r="E53" s="38"/>
      <c r="F53" s="39" t="s">
        <v>3</v>
      </c>
      <c r="G53" s="40"/>
      <c r="H53" s="41"/>
      <c r="I53" s="166"/>
      <c r="J53" s="42"/>
      <c r="K53" s="43"/>
      <c r="L53" s="249"/>
    </row>
    <row r="54" spans="1:14" ht="21" customHeight="1">
      <c r="A54" s="67"/>
      <c r="B54" s="111">
        <v>1</v>
      </c>
      <c r="C54" s="4"/>
      <c r="D54" s="4"/>
      <c r="E54" s="4"/>
      <c r="F54" s="299"/>
      <c r="G54" s="3" t="s">
        <v>3</v>
      </c>
      <c r="H54" s="5">
        <f t="shared" ref="H54:H59" si="5">IF(ISERROR(YEAR(N54)-YEAR(F54)+G54),0,YEAR(N54)-YEAR(F54)+G54)</f>
        <v>0</v>
      </c>
      <c r="I54" s="303"/>
      <c r="J54" s="308">
        <f>IF(ISERROR(I54*IF(H54&gt;=6,0.4,VLOOKUP(H54,C98:D104,2,FALSE()))),0,I54*IF(H54&gt;=6,0.4,VLOOKUP(H54,C98:D104,2,FALSE())))</f>
        <v>0</v>
      </c>
      <c r="K54" s="309">
        <f t="shared" ref="K54:K60" si="6">SUM(I54-J54)</f>
        <v>0</v>
      </c>
      <c r="L54" s="249"/>
      <c r="N54" s="213">
        <f t="shared" ref="N54:N60" si="7">$I$3</f>
        <v>0</v>
      </c>
    </row>
    <row r="55" spans="1:14" ht="21" customHeight="1">
      <c r="A55" s="67"/>
      <c r="B55" s="111">
        <v>2</v>
      </c>
      <c r="C55" s="4"/>
      <c r="D55" s="4"/>
      <c r="E55" s="4"/>
      <c r="F55" s="299"/>
      <c r="G55" s="3" t="s">
        <v>3</v>
      </c>
      <c r="H55" s="5">
        <f t="shared" si="5"/>
        <v>0</v>
      </c>
      <c r="I55" s="304"/>
      <c r="J55" s="308">
        <f>IF(ISERROR(I55*IF(H55&gt;=6,0.4,VLOOKUP(H55,C98:D104,2,FALSE()))),0,I55*IF(H55&gt;=6,0.4,VLOOKUP(H55,C98:D104,2,FALSE())))</f>
        <v>0</v>
      </c>
      <c r="K55" s="309">
        <f>SUM(I55-J55)</f>
        <v>0</v>
      </c>
      <c r="L55" s="249"/>
      <c r="N55" s="213">
        <f t="shared" si="7"/>
        <v>0</v>
      </c>
    </row>
    <row r="56" spans="1:14" ht="21" customHeight="1">
      <c r="A56" s="67"/>
      <c r="B56" s="111">
        <v>3</v>
      </c>
      <c r="C56" s="4"/>
      <c r="D56" s="4"/>
      <c r="E56" s="4"/>
      <c r="F56" s="299"/>
      <c r="G56" s="3" t="s">
        <v>3</v>
      </c>
      <c r="H56" s="5">
        <f t="shared" si="5"/>
        <v>0</v>
      </c>
      <c r="I56" s="304"/>
      <c r="J56" s="308">
        <f>IF(ISERROR(I56*IF(H56&gt;=6,0.4,VLOOKUP(H56,C98:D104,2,FALSE()))),0,I56*IF(H56&gt;=6,0.4,VLOOKUP(H56,C98:D104,2,FALSE())))</f>
        <v>0</v>
      </c>
      <c r="K56" s="309">
        <f>SUM(I56-J56)</f>
        <v>0</v>
      </c>
      <c r="L56" s="249"/>
      <c r="N56" s="213">
        <f t="shared" si="7"/>
        <v>0</v>
      </c>
    </row>
    <row r="57" spans="1:14" ht="21" customHeight="1">
      <c r="A57" s="67"/>
      <c r="B57" s="111">
        <v>4</v>
      </c>
      <c r="C57" s="4"/>
      <c r="D57" s="4"/>
      <c r="E57" s="4"/>
      <c r="F57" s="299"/>
      <c r="G57" s="3" t="s">
        <v>3</v>
      </c>
      <c r="H57" s="5">
        <f t="shared" si="5"/>
        <v>0</v>
      </c>
      <c r="I57" s="304"/>
      <c r="J57" s="308">
        <f>IF(ISERROR(I57*IF(H57&gt;=6,0.4,VLOOKUP(H57,C98:D104,2,FALSE()))),0,I57*IF(H57&gt;=6,0.4,VLOOKUP(H57,C98:D104,2,FALSE())))</f>
        <v>0</v>
      </c>
      <c r="K57" s="309">
        <f>SUM(I57-J57)</f>
        <v>0</v>
      </c>
      <c r="L57" s="249"/>
      <c r="M57" s="48" t="s">
        <v>170</v>
      </c>
      <c r="N57" s="213">
        <f t="shared" si="7"/>
        <v>0</v>
      </c>
    </row>
    <row r="58" spans="1:14" ht="21" customHeight="1">
      <c r="A58" s="67"/>
      <c r="B58" s="111">
        <v>5</v>
      </c>
      <c r="C58" s="4"/>
      <c r="D58" s="4"/>
      <c r="E58" s="4"/>
      <c r="F58" s="299"/>
      <c r="G58" s="3" t="s">
        <v>3</v>
      </c>
      <c r="H58" s="5">
        <f t="shared" si="5"/>
        <v>0</v>
      </c>
      <c r="I58" s="304"/>
      <c r="J58" s="308">
        <f>IF(ISERROR(I58*IF(H58&gt;=6,0.4,VLOOKUP(H58,C98:D104,2,FALSE()))),0,I58*IF(H58&gt;=6,0.4,VLOOKUP(H58,C98:D104,2,FALSE())))</f>
        <v>0</v>
      </c>
      <c r="K58" s="310">
        <f>SUM(I58-J58)</f>
        <v>0</v>
      </c>
      <c r="L58" s="249"/>
      <c r="N58" s="213">
        <f t="shared" si="7"/>
        <v>0</v>
      </c>
    </row>
    <row r="59" spans="1:14" ht="21" customHeight="1">
      <c r="A59" s="67"/>
      <c r="B59" s="14">
        <v>6</v>
      </c>
      <c r="C59" s="170"/>
      <c r="D59" s="170"/>
      <c r="E59" s="170"/>
      <c r="F59" s="299"/>
      <c r="G59" s="3" t="s">
        <v>3</v>
      </c>
      <c r="H59" s="5">
        <f t="shared" si="5"/>
        <v>0</v>
      </c>
      <c r="I59" s="305"/>
      <c r="J59" s="308">
        <f>IF(ISERROR(I59*IF(H59&gt;=6,0.4,VLOOKUP(H59,C98:D104,2,FALSE()))),0,I59*IF(H59&gt;=6,0.4,VLOOKUP(H59,C98:D104,2,FALSE())))</f>
        <v>0</v>
      </c>
      <c r="K59" s="309">
        <f t="shared" si="6"/>
        <v>0</v>
      </c>
      <c r="L59" s="249"/>
      <c r="N59" s="213">
        <f t="shared" si="7"/>
        <v>0</v>
      </c>
    </row>
    <row r="60" spans="1:14" ht="21" customHeight="1">
      <c r="A60" s="67"/>
      <c r="B60" s="14">
        <v>7</v>
      </c>
      <c r="C60" s="170"/>
      <c r="D60" s="170"/>
      <c r="E60" s="170"/>
      <c r="F60" s="299"/>
      <c r="G60" s="3" t="s">
        <v>3</v>
      </c>
      <c r="H60" s="5">
        <f>IF(ISERROR(YEAR(N60)-YEAR(F60)+G60),0,YEAR(N60)-YEAR(F60)+G60)</f>
        <v>0</v>
      </c>
      <c r="I60" s="305"/>
      <c r="J60" s="308">
        <f>IF(ISERROR(I60*IF(H60&gt;=6,0.4,VLOOKUP(H60,C98:D104,2,FALSE()))),0,I60*IF(H60&gt;=6,0.4,VLOOKUP(H60,C98:D104,2,FALSE())))</f>
        <v>0</v>
      </c>
      <c r="K60" s="309">
        <f t="shared" si="6"/>
        <v>0</v>
      </c>
      <c r="L60" s="249"/>
      <c r="N60" s="213">
        <f t="shared" si="7"/>
        <v>0</v>
      </c>
    </row>
    <row r="61" spans="1:14" s="249" customFormat="1" ht="7.5" customHeight="1">
      <c r="A61" s="67"/>
      <c r="B61" s="14"/>
      <c r="C61" s="13"/>
      <c r="D61" s="14"/>
      <c r="E61" s="14"/>
      <c r="F61" s="15"/>
      <c r="G61" s="20"/>
      <c r="H61" s="35"/>
      <c r="I61" s="169"/>
      <c r="J61" s="36"/>
      <c r="K61" s="36"/>
      <c r="N61" s="183"/>
    </row>
    <row r="62" spans="1:14" s="249" customFormat="1" ht="21" customHeight="1">
      <c r="A62" s="67"/>
      <c r="B62" s="14"/>
      <c r="C62" s="13"/>
      <c r="D62" s="14"/>
      <c r="E62" s="14"/>
      <c r="F62" s="15"/>
      <c r="G62" s="20"/>
      <c r="H62" s="21" t="s">
        <v>32</v>
      </c>
      <c r="I62" s="163">
        <f>SUM(I54:I60)</f>
        <v>0</v>
      </c>
      <c r="J62" s="22">
        <f>SUM(J54:J60)</f>
        <v>0</v>
      </c>
      <c r="K62" s="22">
        <f>SUM(K54:K60)</f>
        <v>0</v>
      </c>
      <c r="N62" s="183"/>
    </row>
    <row r="63" spans="1:14" ht="7.5" customHeight="1">
      <c r="A63" s="67"/>
      <c r="B63" s="14"/>
      <c r="C63" s="13"/>
      <c r="D63" s="14"/>
      <c r="E63" s="14"/>
      <c r="F63" s="15"/>
      <c r="G63" s="16"/>
      <c r="H63" s="23"/>
      <c r="I63" s="164"/>
      <c r="J63" s="18"/>
      <c r="K63" s="19"/>
      <c r="L63" s="249"/>
    </row>
    <row r="64" spans="1:14" ht="21" customHeight="1">
      <c r="A64" s="67"/>
      <c r="B64" s="25"/>
      <c r="C64" s="24" t="s">
        <v>39</v>
      </c>
      <c r="D64" s="25"/>
      <c r="E64" s="25"/>
      <c r="F64" s="26"/>
      <c r="G64" s="27"/>
      <c r="H64" s="29"/>
      <c r="I64" s="165"/>
      <c r="J64" s="30"/>
      <c r="K64" s="31"/>
      <c r="L64" s="249"/>
    </row>
    <row r="65" spans="1:14" ht="21" customHeight="1">
      <c r="A65" s="67"/>
      <c r="B65" s="14"/>
      <c r="C65" s="13"/>
      <c r="D65" s="14"/>
      <c r="E65" s="14"/>
      <c r="F65" s="15"/>
      <c r="G65" s="16"/>
      <c r="H65" s="23"/>
      <c r="I65" s="164"/>
      <c r="J65" s="18"/>
      <c r="K65" s="19"/>
      <c r="L65" s="249"/>
    </row>
    <row r="66" spans="1:14" ht="21" customHeight="1">
      <c r="A66" s="67"/>
      <c r="B66" s="14">
        <v>1</v>
      </c>
      <c r="C66" s="33"/>
      <c r="D66" s="34"/>
      <c r="E66" s="34"/>
      <c r="F66" s="301" t="s">
        <v>3</v>
      </c>
      <c r="G66" s="302" t="s">
        <v>22</v>
      </c>
      <c r="H66" s="5">
        <f>IF(ISERROR(YEAR(N66)-YEAR(F66)+G66),0,YEAR(N66)-YEAR(F66)+G66)</f>
        <v>0</v>
      </c>
      <c r="I66" s="307"/>
      <c r="J66" s="308">
        <f>IF(ISERROR(I66*IF(H66&gt;=6,0.4,VLOOKUP(H66,C98:D104,2,FALSE()))),0,I66*IF(H66&gt;=6,0.4,VLOOKUP(H66,C98:D104,2,FALSE())))</f>
        <v>0</v>
      </c>
      <c r="K66" s="309">
        <f>SUM(I66-J66)</f>
        <v>0</v>
      </c>
      <c r="L66" s="249"/>
      <c r="N66" s="213">
        <f t="shared" ref="N66:N70" si="8">$I$3</f>
        <v>0</v>
      </c>
    </row>
    <row r="67" spans="1:14" ht="21" customHeight="1">
      <c r="A67" s="67"/>
      <c r="B67" s="14">
        <v>2</v>
      </c>
      <c r="C67" s="33"/>
      <c r="D67" s="34"/>
      <c r="E67" s="34"/>
      <c r="F67" s="301" t="s">
        <v>3</v>
      </c>
      <c r="G67" s="302" t="s">
        <v>3</v>
      </c>
      <c r="H67" s="5">
        <f t="shared" ref="H67:H70" si="9">IF(ISERROR(YEAR(N67)-YEAR(F67)+G67),0,YEAR(N67)-YEAR(F67)+G67)</f>
        <v>0</v>
      </c>
      <c r="I67" s="307"/>
      <c r="J67" s="308">
        <f>IF(ISERROR(I67*IF(H67&gt;=6,0.4,VLOOKUP(H67,C98:D104,2,FALSE()))),0,I67*IF(H67&gt;=6,0.4,VLOOKUP(H67,C98:D104,2,FALSE())))</f>
        <v>0</v>
      </c>
      <c r="K67" s="309">
        <f>SUM(I67-J67)</f>
        <v>0</v>
      </c>
      <c r="L67" s="249"/>
      <c r="N67" s="213">
        <f t="shared" si="8"/>
        <v>0</v>
      </c>
    </row>
    <row r="68" spans="1:14" ht="21" customHeight="1">
      <c r="A68" s="67"/>
      <c r="B68" s="14">
        <v>3</v>
      </c>
      <c r="C68" s="33"/>
      <c r="D68" s="34"/>
      <c r="E68" s="34"/>
      <c r="F68" s="301" t="s">
        <v>3</v>
      </c>
      <c r="G68" s="302" t="s">
        <v>3</v>
      </c>
      <c r="H68" s="5">
        <f t="shared" si="9"/>
        <v>0</v>
      </c>
      <c r="I68" s="307"/>
      <c r="J68" s="308">
        <f>IF(ISERROR(I68*IF(H68&gt;=6,0.4,VLOOKUP(H68,C98:D104,2,FALSE()))),0,I68*IF(H68&gt;=6,0.4,VLOOKUP(H68,C98:D104,2,FALSE())))</f>
        <v>0</v>
      </c>
      <c r="K68" s="309">
        <f>SUM(I68-J68)</f>
        <v>0</v>
      </c>
      <c r="L68" s="249"/>
      <c r="N68" s="213">
        <f t="shared" si="8"/>
        <v>0</v>
      </c>
    </row>
    <row r="69" spans="1:14" ht="21" customHeight="1">
      <c r="A69" s="67"/>
      <c r="B69" s="14">
        <v>4</v>
      </c>
      <c r="C69" s="33"/>
      <c r="D69" s="34"/>
      <c r="E69" s="34"/>
      <c r="F69" s="301" t="s">
        <v>3</v>
      </c>
      <c r="G69" s="302" t="s">
        <v>3</v>
      </c>
      <c r="H69" s="5">
        <f t="shared" si="9"/>
        <v>0</v>
      </c>
      <c r="I69" s="307"/>
      <c r="J69" s="308">
        <f>IF(ISERROR(I69*IF(H69&gt;=6,0.4,VLOOKUP(H69,C98:D104,2,FALSE()))),0,I69*IF(H69&gt;=6,0.4,VLOOKUP(H69,C98:D104,2,FALSE())))</f>
        <v>0</v>
      </c>
      <c r="K69" s="309">
        <f>SUM(I69-J69)</f>
        <v>0</v>
      </c>
      <c r="L69" s="249"/>
      <c r="N69" s="213">
        <f t="shared" si="8"/>
        <v>0</v>
      </c>
    </row>
    <row r="70" spans="1:14" ht="21" customHeight="1">
      <c r="A70" s="67"/>
      <c r="B70" s="14">
        <v>5</v>
      </c>
      <c r="C70" s="33"/>
      <c r="D70" s="34"/>
      <c r="E70" s="34"/>
      <c r="F70" s="301" t="s">
        <v>3</v>
      </c>
      <c r="G70" s="302" t="s">
        <v>3</v>
      </c>
      <c r="H70" s="5">
        <f t="shared" si="9"/>
        <v>0</v>
      </c>
      <c r="I70" s="307"/>
      <c r="J70" s="308">
        <f>IF(ISERROR(I70*IF(H70&gt;=6,0.4,VLOOKUP(H70,C98:D104,2,FALSE()))),0,I70*IF(H70&gt;=6,0.4,VLOOKUP(H70,C98:D104,2,FALSE())))</f>
        <v>0</v>
      </c>
      <c r="K70" s="309">
        <f>SUM(I70-J70)</f>
        <v>0</v>
      </c>
      <c r="L70" s="249"/>
      <c r="N70" s="213">
        <f t="shared" si="8"/>
        <v>0</v>
      </c>
    </row>
    <row r="71" spans="1:14" s="249" customFormat="1" ht="7.5" customHeight="1">
      <c r="A71" s="67"/>
      <c r="B71" s="278"/>
      <c r="C71" s="280"/>
      <c r="D71" s="279"/>
      <c r="E71" s="279"/>
      <c r="F71" s="281"/>
      <c r="G71" s="277"/>
      <c r="H71" s="277"/>
      <c r="I71" s="283"/>
      <c r="J71" s="283"/>
      <c r="K71" s="282"/>
      <c r="N71" s="183"/>
    </row>
    <row r="72" spans="1:14" s="249" customFormat="1" ht="21" customHeight="1">
      <c r="A72" s="67"/>
      <c r="B72" s="287"/>
      <c r="C72" s="284"/>
      <c r="D72" s="285"/>
      <c r="E72" s="285"/>
      <c r="F72" s="286"/>
      <c r="G72" s="274"/>
      <c r="H72" s="288" t="s">
        <v>171</v>
      </c>
      <c r="I72" s="289">
        <v>0</v>
      </c>
      <c r="J72" s="289">
        <v>0</v>
      </c>
      <c r="K72" s="289">
        <v>0</v>
      </c>
      <c r="N72" s="183"/>
    </row>
    <row r="73" spans="1:14" ht="16">
      <c r="A73" s="67"/>
      <c r="B73" s="290"/>
      <c r="C73" s="291"/>
      <c r="D73" s="290"/>
      <c r="E73" s="291"/>
      <c r="F73" s="292"/>
      <c r="G73" s="293"/>
      <c r="H73" s="293"/>
      <c r="I73" s="47">
        <f>SUM(I40+I50+I62+I72)</f>
        <v>0</v>
      </c>
      <c r="J73" s="294"/>
      <c r="K73" s="19"/>
      <c r="L73" s="249"/>
    </row>
    <row r="74" spans="1:14" s="298" customFormat="1" ht="21" customHeight="1">
      <c r="A74" s="117"/>
      <c r="B74" s="224"/>
      <c r="C74" s="225"/>
      <c r="D74" s="225"/>
      <c r="E74" s="225"/>
      <c r="F74" s="225"/>
      <c r="G74" s="295"/>
      <c r="H74" s="296" t="s">
        <v>172</v>
      </c>
      <c r="I74" s="296"/>
      <c r="J74" s="297"/>
      <c r="K74" s="53">
        <v>0</v>
      </c>
      <c r="M74" s="298" t="s">
        <v>173</v>
      </c>
      <c r="N74" s="230"/>
    </row>
    <row r="75" spans="1:14" s="249" customFormat="1" ht="33" customHeight="1">
      <c r="A75" s="121"/>
      <c r="B75" s="122"/>
      <c r="C75" s="54" t="s">
        <v>174</v>
      </c>
      <c r="D75" s="54" t="s">
        <v>175</v>
      </c>
      <c r="E75" s="54" t="s">
        <v>176</v>
      </c>
      <c r="F75" s="54" t="s">
        <v>177</v>
      </c>
      <c r="G75" s="20"/>
      <c r="H75" s="20"/>
      <c r="I75" s="231" t="s">
        <v>178</v>
      </c>
      <c r="J75" s="36"/>
      <c r="K75" s="56" t="s">
        <v>179</v>
      </c>
      <c r="N75" s="183"/>
    </row>
    <row r="76" spans="1:14" s="249" customFormat="1" ht="21" customHeight="1">
      <c r="A76" s="121"/>
      <c r="B76" s="122"/>
      <c r="C76" s="57"/>
      <c r="D76" s="57"/>
      <c r="E76" s="57"/>
      <c r="F76" s="57"/>
      <c r="G76" s="20"/>
      <c r="H76" s="20"/>
      <c r="I76" s="231" t="s">
        <v>180</v>
      </c>
      <c r="J76" s="36"/>
      <c r="K76" s="56" t="s">
        <v>181</v>
      </c>
      <c r="N76" s="183"/>
    </row>
    <row r="77" spans="1:14" s="249" customFormat="1" ht="21" customHeight="1">
      <c r="A77" s="64"/>
      <c r="B77" s="123"/>
      <c r="C77" s="58">
        <f>SUM('Page 1'!K40)</f>
        <v>0</v>
      </c>
      <c r="D77" s="58">
        <f>SUM('Page 1'!K50)</f>
        <v>0</v>
      </c>
      <c r="E77" s="58">
        <f>SUM('Page 1'!K62)</f>
        <v>0</v>
      </c>
      <c r="F77" s="58">
        <f>SUM('Page 1'!K72)</f>
        <v>0</v>
      </c>
      <c r="G77" s="59" t="s">
        <v>182</v>
      </c>
      <c r="H77" s="60"/>
      <c r="I77" s="232">
        <f>SUM('Page 1'!I73)</f>
        <v>0</v>
      </c>
      <c r="J77" s="53"/>
      <c r="K77" s="58">
        <f>SUM('Page 1'!K74)</f>
        <v>0</v>
      </c>
      <c r="N77" s="233"/>
    </row>
    <row r="78" spans="1:14" s="249" customFormat="1" ht="21" customHeight="1">
      <c r="A78" s="64"/>
      <c r="B78" s="123"/>
      <c r="C78" s="58">
        <f>SUM('Page 2'!K40)</f>
        <v>0</v>
      </c>
      <c r="D78" s="58">
        <f>SUM('Page 2'!K50)</f>
        <v>0</v>
      </c>
      <c r="E78" s="58">
        <f>SUM('Page 2'!K62)</f>
        <v>0</v>
      </c>
      <c r="F78" s="58">
        <f>SUM('Page 2'!K72)</f>
        <v>0</v>
      </c>
      <c r="G78" s="59" t="s">
        <v>183</v>
      </c>
      <c r="H78" s="60"/>
      <c r="I78" s="232">
        <f>SUM('Page 2'!I73)</f>
        <v>0</v>
      </c>
      <c r="J78" s="61"/>
      <c r="K78" s="58">
        <f>SUM(C78:F78)</f>
        <v>0</v>
      </c>
      <c r="N78" s="233"/>
    </row>
    <row r="79" spans="1:14" s="249" customFormat="1" ht="21" customHeight="1">
      <c r="A79" s="64"/>
      <c r="B79" s="123"/>
      <c r="C79" s="58">
        <f>SUM('Page 3'!K40)</f>
        <v>0</v>
      </c>
      <c r="D79" s="58">
        <f>SUM('Page 3'!K50)</f>
        <v>0</v>
      </c>
      <c r="E79" s="58">
        <f>SUM('Page 3'!K62)</f>
        <v>0</v>
      </c>
      <c r="F79" s="58">
        <f>SUM('Page 3'!K72)</f>
        <v>0</v>
      </c>
      <c r="G79" s="59" t="s">
        <v>184</v>
      </c>
      <c r="H79" s="60"/>
      <c r="I79" s="232">
        <f>SUM('Page 3'!I73)</f>
        <v>0</v>
      </c>
      <c r="J79" s="61"/>
      <c r="K79" s="58">
        <f>SUM(C79:F79)</f>
        <v>0</v>
      </c>
      <c r="N79" s="233"/>
    </row>
    <row r="80" spans="1:14" s="249" customFormat="1" ht="21" customHeight="1">
      <c r="A80" s="64"/>
      <c r="B80" s="123"/>
      <c r="C80" s="58">
        <f>SUM('Page 4'!K40)</f>
        <v>0</v>
      </c>
      <c r="D80" s="58">
        <f>SUM('Page 4'!K50)</f>
        <v>0</v>
      </c>
      <c r="E80" s="58">
        <f>SUM('Page 4'!K62)</f>
        <v>0</v>
      </c>
      <c r="F80" s="58">
        <f>SUM('Page 4'!K72)</f>
        <v>0</v>
      </c>
      <c r="G80" s="59" t="s">
        <v>185</v>
      </c>
      <c r="H80" s="60"/>
      <c r="I80" s="232">
        <f>SUM('Page 4'!I73)</f>
        <v>0</v>
      </c>
      <c r="J80" s="61"/>
      <c r="K80" s="58">
        <f>SUM(C80:F80)</f>
        <v>0</v>
      </c>
      <c r="N80" s="233"/>
    </row>
    <row r="81" spans="1:14" s="249" customFormat="1" ht="21" customHeight="1">
      <c r="A81" s="64"/>
      <c r="B81" s="123"/>
      <c r="C81" s="62"/>
      <c r="D81" s="63"/>
      <c r="E81" s="63"/>
      <c r="F81" s="63"/>
      <c r="G81" s="64"/>
      <c r="H81" s="65"/>
      <c r="I81" s="65"/>
      <c r="J81" s="64"/>
      <c r="K81" s="63"/>
      <c r="N81" s="233"/>
    </row>
    <row r="82" spans="1:14" s="249" customFormat="1" ht="21" customHeight="1">
      <c r="A82" s="64"/>
      <c r="B82" s="123"/>
      <c r="C82" s="58">
        <f>SUM(C77:C80)</f>
        <v>0</v>
      </c>
      <c r="D82" s="58">
        <f>SUM(D77:D80)</f>
        <v>0</v>
      </c>
      <c r="E82" s="58">
        <f>SUM(E77:E80)</f>
        <v>0</v>
      </c>
      <c r="F82" s="58">
        <f>SUM(F77:F80)</f>
        <v>0</v>
      </c>
      <c r="G82" s="52" t="s">
        <v>186</v>
      </c>
      <c r="H82" s="234"/>
      <c r="I82" s="58">
        <f>SUM(I77:I80)</f>
        <v>0</v>
      </c>
      <c r="J82" s="61"/>
      <c r="K82" s="58">
        <f>SUM(K77:K80)</f>
        <v>0</v>
      </c>
      <c r="N82" s="233"/>
    </row>
    <row r="83" spans="1:14" s="249" customFormat="1" ht="21" customHeight="1">
      <c r="A83" s="121"/>
      <c r="B83" s="122"/>
      <c r="C83" s="20"/>
      <c r="D83" s="121"/>
      <c r="E83" s="121"/>
      <c r="F83" s="125"/>
      <c r="G83" s="121"/>
      <c r="H83" s="126"/>
      <c r="I83" s="126"/>
      <c r="J83" s="121"/>
      <c r="K83" s="121"/>
      <c r="N83" s="183"/>
    </row>
    <row r="84" spans="1:14" ht="14.25" customHeight="1">
      <c r="B84" s="235"/>
      <c r="C84" s="212"/>
      <c r="D84" s="212"/>
      <c r="E84" s="212"/>
      <c r="F84" s="236"/>
      <c r="J84" s="212"/>
      <c r="K84" s="212"/>
    </row>
    <row r="96" spans="1:14" ht="13.5" hidden="1" customHeight="1">
      <c r="C96" s="9" t="s">
        <v>5</v>
      </c>
      <c r="D96" s="9" t="s">
        <v>7</v>
      </c>
    </row>
    <row r="97" spans="3:4" ht="13.5" hidden="1" customHeight="1">
      <c r="C97" s="9"/>
      <c r="D97" s="9"/>
    </row>
    <row r="98" spans="3:4" ht="13.5" hidden="1" customHeight="1">
      <c r="C98" s="130">
        <v>0</v>
      </c>
      <c r="D98" s="130">
        <v>0</v>
      </c>
    </row>
    <row r="99" spans="3:4" ht="13.5" hidden="1" customHeight="1">
      <c r="C99" s="130">
        <v>1</v>
      </c>
      <c r="D99" s="130">
        <v>0</v>
      </c>
    </row>
    <row r="100" spans="3:4" ht="13.5" hidden="1" customHeight="1">
      <c r="C100" s="130">
        <v>2</v>
      </c>
      <c r="D100" s="130">
        <v>0</v>
      </c>
    </row>
    <row r="101" spans="3:4" ht="13.5" hidden="1" customHeight="1">
      <c r="C101" s="130">
        <v>3</v>
      </c>
      <c r="D101" s="130">
        <v>0.1</v>
      </c>
    </row>
    <row r="102" spans="3:4" ht="13.5" hidden="1" customHeight="1">
      <c r="C102" s="130">
        <v>4</v>
      </c>
      <c r="D102" s="130">
        <v>0.2</v>
      </c>
    </row>
    <row r="103" spans="3:4" ht="13.5" hidden="1" customHeight="1">
      <c r="C103" s="130">
        <v>5</v>
      </c>
      <c r="D103" s="130">
        <v>0.3</v>
      </c>
    </row>
    <row r="104" spans="3:4" ht="13.5" hidden="1" customHeight="1">
      <c r="C104" s="130">
        <v>6</v>
      </c>
      <c r="D104" s="130">
        <v>0.4</v>
      </c>
    </row>
    <row r="105" spans="3:4" ht="13.5" hidden="1" customHeight="1"/>
  </sheetData>
  <mergeCells count="7">
    <mergeCell ref="D3:F3"/>
    <mergeCell ref="G79:H79"/>
    <mergeCell ref="C1:D1"/>
    <mergeCell ref="G80:H80"/>
    <mergeCell ref="G78:H78"/>
    <mergeCell ref="B3:C3"/>
    <mergeCell ref="G77:H7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1</vt:lpstr>
      <vt:lpstr>Page 2</vt:lpstr>
      <vt:lpstr>Page 3</vt:lpstr>
      <vt:lpstr>Page 4</vt:lpstr>
      <vt:lpstr>_xlnm_Print_Area</vt:lpstr>
      <vt:lpstr>Excel_BuiltIn_Print_Area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Caldwell</cp:lastModifiedBy>
  <cp:lastPrinted>2022-07-15T10:59:10Z</cp:lastPrinted>
  <dcterms:created xsi:type="dcterms:W3CDTF">2022-01-26T13:51:30Z</dcterms:created>
  <dcterms:modified xsi:type="dcterms:W3CDTF">2023-08-16T10:53:32Z</dcterms:modified>
</cp:coreProperties>
</file>